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SEVAC\2025\1ER TRI\"/>
    </mc:Choice>
  </mc:AlternateContent>
  <xr:revisionPtr revIDLastSave="0" documentId="13_ncr:1_{9494F057-9F25-4851-80BD-5E143DAF998E}" xr6:coauthVersionLast="47" xr6:coauthVersionMax="47" xr10:uidLastSave="{00000000-0000-0000-0000-000000000000}"/>
  <bookViews>
    <workbookView xWindow="28680" yWindow="-120" windowWidth="29040" windowHeight="15720" tabRatio="919" firstSheet="1" activeTab="1" xr2:uid="{00000000-000D-0000-FFFF-FFFF00000000}"/>
  </bookViews>
  <sheets>
    <sheet name="COMUNA" sheetId="1" state="hidden" r:id="rId1"/>
    <sheet name=" SEGSERG" sheetId="4" r:id="rId2"/>
    <sheet name="RELACIONES EXTERIORES" sheetId="5" r:id="rId3"/>
    <sheet name="OFICILIA MAYOR " sheetId="6" r:id="rId4"/>
    <sheet name="OBRAS PUBLICAS" sheetId="7" r:id="rId5"/>
    <sheet name="TESORERIA Y CDC" sheetId="8" r:id="rId6"/>
    <sheet name="UNIDAD DE TRANSPARENCIA" sheetId="9" state="hidden" r:id="rId7"/>
    <sheet name="DEPARTAMENTO JURIDICO" sheetId="10" state="hidden" r:id="rId8"/>
    <sheet name="PARQUES Y JARDINES ALUMBRADO" sheetId="11" state="hidden" r:id="rId9"/>
    <sheet name="AGUA" sheetId="12" state="hidden" r:id="rId10"/>
    <sheet name="ECOLOGIA Y CULTURA" sheetId="13" state="hidden" r:id="rId11"/>
    <sheet name="CASA DE CULTURA Y CENTRO CULTUR" sheetId="14" state="hidden" r:id="rId12"/>
    <sheet name="CATASTRO" sheetId="15" state="hidden" r:id="rId13"/>
    <sheet name="SALUD" sheetId="16" state="hidden" r:id="rId14"/>
    <sheet name="UNIDAD DEPORTIVA" sheetId="17" state="hidden" r:id="rId15"/>
    <sheet name="INSTITUTO DE LA MUJER" sheetId="18" state="hidden" r:id="rId16"/>
    <sheet name="DIF, DESARROLLO, JUVENTUD" sheetId="19" state="hidden" r:id="rId17"/>
    <sheet name="DESARROLLO ECONOMICO Y RURAL" sheetId="20" state="hidden" r:id="rId18"/>
    <sheet name="REGISTRO CIVIL" sheetId="21" state="hidden" r:id="rId19"/>
    <sheet name="LIMPIA Y SERVICIOS PUBLICOS" sheetId="22" state="hidden" r:id="rId20"/>
    <sheet name="DIRECCION DE PANTEONES" sheetId="23" state="hidden" r:id="rId21"/>
    <sheet name="BIBLIOTECA MUNICIPAL" sheetId="24" state="hidden" r:id="rId22"/>
    <sheet name="COMUNICACION E INFORMATICA" sheetId="25" state="hidden" r:id="rId23"/>
    <sheet name="EDUCACION" sheetId="26" state="hidden" r:id="rId24"/>
    <sheet name="GOBERNACION Y REGLAMENTOS" sheetId="27" state="hidden" r:id="rId25"/>
    <sheet name="MERCADOS" sheetId="28" state="hidden" r:id="rId26"/>
    <sheet name="RASTRO" sheetId="29" state="hidden" r:id="rId27"/>
    <sheet name="PARQUE VEHICULAR" sheetId="30" state="hidden" r:id="rId28"/>
    <sheet name="PROFECO" sheetId="31" state="hidden" r:id="rId29"/>
    <sheet name="SUSPEG" sheetId="32" state="hidden" r:id="rId30"/>
    <sheet name="SEGURIDAD PUBLICA" sheetId="33" state="hidden" r:id="rId31"/>
    <sheet name="COMISARIOS" sheetId="39" state="hidden" r:id="rId32"/>
    <sheet name="PROTECCION CIVIL" sheetId="35" state="hidden" r:id="rId33"/>
    <sheet name="PREVENCION SOCIAL DEL DELITO" sheetId="34" state="hidden" r:id="rId34"/>
    <sheet name="SEGURIDAD VIAL" sheetId="36" state="hidden" r:id="rId35"/>
    <sheet name="TRANSITO MUNICIPAL" sheetId="37" state="hidden" r:id="rId36"/>
    <sheet name="COORDINACION GENERA Y DE NOTIFI" sheetId="38" state="hidden" r:id="rId37"/>
    <sheet name="SINDICATURA" sheetId="40" state="hidden" r:id="rId38"/>
  </sheets>
  <definedNames>
    <definedName name="_xlnm.Print_Area" localSheetId="1">' SEGSERG'!$A$1:$M$51</definedName>
    <definedName name="_xlnm.Print_Area" localSheetId="9">AGUA!$A$1:$M$56</definedName>
    <definedName name="_xlnm.Print_Area" localSheetId="21">'BIBLIOTECA MUNICIPAL'!$A$1:$M$49</definedName>
    <definedName name="_xlnm.Print_Area" localSheetId="11">'CASA DE CULTURA Y CENTRO CULTUR'!$A$1:$M$55</definedName>
    <definedName name="_xlnm.Print_Area" localSheetId="12">CATASTRO!$A$1:$M$53</definedName>
    <definedName name="_xlnm.Print_Area" localSheetId="31">COMISARIOS!$A$1:$M$56</definedName>
    <definedName name="_xlnm.Print_Area" localSheetId="0">COMUNA!$A$1:$M$28</definedName>
    <definedName name="_xlnm.Print_Area" localSheetId="22">'COMUNICACION E INFORMATICA'!$A$1:$M$56</definedName>
    <definedName name="_xlnm.Print_Area" localSheetId="36">'COORDINACION GENERA Y DE NOTIFI'!$A$1:$M$52</definedName>
    <definedName name="_xlnm.Print_Area" localSheetId="7">'DEPARTAMENTO JURIDICO'!$A$1:$M$68</definedName>
    <definedName name="_xlnm.Print_Area" localSheetId="17">'DESARROLLO ECONOMICO Y RURAL'!$A$1:$M$51</definedName>
    <definedName name="_xlnm.Print_Area" localSheetId="16">'DIF, DESARROLLO, JUVENTUD'!$A$1:$M$62</definedName>
    <definedName name="_xlnm.Print_Area" localSheetId="20">'DIRECCION DE PANTEONES'!$A$1:$M$40</definedName>
    <definedName name="_xlnm.Print_Area" localSheetId="10">'ECOLOGIA Y CULTURA'!$A$1:$M$52</definedName>
    <definedName name="_xlnm.Print_Area" localSheetId="23">EDUCACION!$A$1:$M$56</definedName>
    <definedName name="_xlnm.Print_Area" localSheetId="24">'GOBERNACION Y REGLAMENTOS'!$A$1:$M$67</definedName>
    <definedName name="_xlnm.Print_Area" localSheetId="15">'INSTITUTO DE LA MUJER'!$A$1:$M$46</definedName>
    <definedName name="_xlnm.Print_Area" localSheetId="19">'LIMPIA Y SERVICIOS PUBLICOS'!$A$1:$M$52</definedName>
    <definedName name="_xlnm.Print_Area" localSheetId="25">MERCADOS!$A$1:$M$47</definedName>
    <definedName name="_xlnm.Print_Area" localSheetId="4">'OBRAS PUBLICAS'!$A$1:$M$44</definedName>
    <definedName name="_xlnm.Print_Area" localSheetId="3">'OFICILIA MAYOR '!$A$1:$M$23</definedName>
    <definedName name="_xlnm.Print_Area" localSheetId="27">'PARQUE VEHICULAR'!$A$1:$M$55</definedName>
    <definedName name="_xlnm.Print_Area" localSheetId="8">'PARQUES Y JARDINES ALUMBRADO'!$A$1:$M$39</definedName>
    <definedName name="_xlnm.Print_Area" localSheetId="33">'PREVENCION SOCIAL DEL DELITO'!$A$1:$M$55</definedName>
    <definedName name="_xlnm.Print_Area" localSheetId="28">PROFECO!$A$1:$M$55</definedName>
    <definedName name="_xlnm.Print_Area" localSheetId="32">'PROTECCION CIVIL'!$A$1:$M$61</definedName>
    <definedName name="_xlnm.Print_Area" localSheetId="26">RASTRO!$A$1:$M$57</definedName>
    <definedName name="_xlnm.Print_Area" localSheetId="18">'REGISTRO CIVIL'!$A$1:$M$44</definedName>
    <definedName name="_xlnm.Print_Area" localSheetId="2">'RELACIONES EXTERIORES'!$A$1:$M$24</definedName>
    <definedName name="_xlnm.Print_Area" localSheetId="13">SALUD!$A$1:$M$52</definedName>
    <definedName name="_xlnm.Print_Area" localSheetId="30">'SEGURIDAD PUBLICA'!$A$1:$M$42</definedName>
    <definedName name="_xlnm.Print_Area" localSheetId="34">'SEGURIDAD VIAL'!$A$1:$M$66</definedName>
    <definedName name="_xlnm.Print_Area" localSheetId="37">SINDICATURA!$A$1:$M$60</definedName>
    <definedName name="_xlnm.Print_Area" localSheetId="29">SUSPEG!$A$1:$M$44</definedName>
    <definedName name="_xlnm.Print_Area" localSheetId="5">'TESORERIA Y CDC'!$A$1:$M$23</definedName>
    <definedName name="_xlnm.Print_Area" localSheetId="35">'TRANSITO MUNICIPAL'!$A$1:$M$67</definedName>
    <definedName name="_xlnm.Print_Area" localSheetId="6">'UNIDAD DE TRANSPARENCIA'!$A$1:$M$50</definedName>
    <definedName name="_xlnm.Print_Area" localSheetId="14">'UNIDAD DEPORTIVA'!$A$1:$M$42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" l="1"/>
  <c r="H13" i="4"/>
  <c r="I13" i="4" s="1"/>
  <c r="H13" i="1"/>
  <c r="I13" i="1"/>
  <c r="H14" i="1"/>
  <c r="I14" i="1"/>
  <c r="H15" i="1"/>
  <c r="I15" i="1" s="1"/>
  <c r="H16" i="1"/>
  <c r="I16" i="1"/>
  <c r="I12" i="1"/>
  <c r="H12" i="1"/>
  <c r="H15" i="4"/>
  <c r="I15" i="4" s="1"/>
  <c r="H16" i="4"/>
  <c r="I16" i="4"/>
  <c r="I14" i="4"/>
  <c r="H14" i="4"/>
  <c r="I12" i="4"/>
  <c r="H18" i="5"/>
  <c r="I18" i="5" s="1"/>
  <c r="H13" i="5"/>
  <c r="I13" i="5"/>
  <c r="H14" i="5"/>
  <c r="I14" i="5"/>
  <c r="H15" i="5"/>
  <c r="I15" i="5"/>
  <c r="H16" i="5"/>
  <c r="I16" i="5"/>
  <c r="H17" i="5"/>
  <c r="I17" i="5"/>
  <c r="I12" i="5"/>
  <c r="H12" i="5"/>
  <c r="H13" i="6"/>
  <c r="I13" i="6"/>
  <c r="H14" i="6"/>
  <c r="I14" i="6"/>
  <c r="H15" i="6"/>
  <c r="I15" i="6"/>
  <c r="H16" i="6"/>
  <c r="I16" i="6"/>
  <c r="H17" i="6"/>
  <c r="I17" i="6"/>
  <c r="I12" i="6"/>
  <c r="H12" i="6"/>
  <c r="H13" i="7"/>
  <c r="I13" i="7"/>
  <c r="H14" i="7"/>
  <c r="I14" i="7"/>
  <c r="H15" i="7"/>
  <c r="I15" i="7" s="1"/>
  <c r="I12" i="7"/>
  <c r="H12" i="7"/>
  <c r="H13" i="8"/>
  <c r="I13" i="8"/>
  <c r="H14" i="8"/>
  <c r="I14" i="8"/>
  <c r="H15" i="8"/>
  <c r="I15" i="8" s="1"/>
  <c r="H16" i="8"/>
  <c r="I16" i="8"/>
  <c r="H17" i="8"/>
  <c r="I17" i="8"/>
  <c r="I12" i="8"/>
  <c r="H12" i="8"/>
  <c r="H13" i="9"/>
  <c r="I13" i="9" s="1"/>
  <c r="H14" i="9"/>
  <c r="I14" i="9"/>
  <c r="H15" i="9"/>
  <c r="I15" i="9" s="1"/>
  <c r="H16" i="9"/>
  <c r="I16" i="9" s="1"/>
  <c r="I12" i="9"/>
  <c r="H12" i="9"/>
  <c r="H13" i="10"/>
  <c r="I13" i="10" s="1"/>
  <c r="H14" i="10"/>
  <c r="I14" i="10"/>
  <c r="I12" i="10"/>
  <c r="H12" i="10"/>
  <c r="H13" i="11"/>
  <c r="I13" i="11" s="1"/>
  <c r="H14" i="11"/>
  <c r="I14" i="11" s="1"/>
  <c r="H15" i="11"/>
  <c r="I15" i="11"/>
  <c r="I12" i="11"/>
  <c r="H12" i="11"/>
  <c r="H13" i="12"/>
  <c r="I13" i="12"/>
  <c r="H14" i="12"/>
  <c r="I14" i="12"/>
  <c r="H15" i="12"/>
  <c r="I15" i="12"/>
  <c r="I12" i="12"/>
  <c r="H12" i="12"/>
  <c r="H13" i="13"/>
  <c r="I13" i="13" s="1"/>
  <c r="H14" i="13"/>
  <c r="I14" i="13" s="1"/>
  <c r="H15" i="13"/>
  <c r="I15" i="13" s="1"/>
  <c r="H16" i="13"/>
  <c r="I16" i="13" s="1"/>
  <c r="I12" i="13"/>
  <c r="H12" i="13"/>
  <c r="H13" i="14"/>
  <c r="I13" i="14"/>
  <c r="H14" i="14"/>
  <c r="I14" i="14"/>
  <c r="H15" i="14"/>
  <c r="I15" i="14" s="1"/>
  <c r="H16" i="14"/>
  <c r="I16" i="14"/>
  <c r="I12" i="14"/>
  <c r="H12" i="14"/>
  <c r="H13" i="15"/>
  <c r="I13" i="15"/>
  <c r="H14" i="15"/>
  <c r="I14" i="15"/>
  <c r="H15" i="15"/>
  <c r="I15" i="15" s="1"/>
  <c r="I12" i="15"/>
  <c r="H12" i="15"/>
  <c r="H13" i="16"/>
  <c r="I13" i="16" s="1"/>
  <c r="H14" i="16"/>
  <c r="I14" i="16"/>
  <c r="H15" i="16"/>
  <c r="I15" i="16"/>
  <c r="H16" i="16"/>
  <c r="I16" i="16"/>
  <c r="I12" i="16"/>
  <c r="H12" i="16"/>
  <c r="H13" i="17"/>
  <c r="I13" i="17"/>
  <c r="H14" i="17"/>
  <c r="I14" i="17"/>
  <c r="H15" i="17"/>
  <c r="I15" i="17" s="1"/>
  <c r="H16" i="17"/>
  <c r="I16" i="17"/>
  <c r="I12" i="17"/>
  <c r="H12" i="17"/>
  <c r="H13" i="19"/>
  <c r="I13" i="19"/>
  <c r="H14" i="19"/>
  <c r="I14" i="19"/>
  <c r="H15" i="19"/>
  <c r="I15" i="19"/>
  <c r="H16" i="19"/>
  <c r="I16" i="19"/>
  <c r="I12" i="19"/>
  <c r="H12" i="19"/>
  <c r="H13" i="20"/>
  <c r="I13" i="20" s="1"/>
  <c r="H14" i="20"/>
  <c r="I14" i="20" s="1"/>
  <c r="H15" i="20"/>
  <c r="I15" i="20"/>
  <c r="H16" i="20"/>
  <c r="I16" i="20" s="1"/>
  <c r="I12" i="20"/>
  <c r="H12" i="20"/>
  <c r="H13" i="21"/>
  <c r="I13" i="21" s="1"/>
  <c r="H14" i="21"/>
  <c r="I14" i="21"/>
  <c r="H15" i="21"/>
  <c r="I15" i="21"/>
  <c r="I12" i="21"/>
  <c r="H12" i="21"/>
  <c r="H13" i="23"/>
  <c r="I13" i="23"/>
  <c r="H14" i="23"/>
  <c r="I14" i="23" s="1"/>
  <c r="H15" i="23"/>
  <c r="I15" i="23" s="1"/>
  <c r="H16" i="23"/>
  <c r="I16" i="23" s="1"/>
  <c r="I12" i="23"/>
  <c r="H12" i="23"/>
  <c r="H13" i="24"/>
  <c r="I13" i="24"/>
  <c r="H14" i="24"/>
  <c r="I14" i="24"/>
  <c r="H15" i="24"/>
  <c r="I15" i="24" s="1"/>
  <c r="I12" i="24"/>
  <c r="H12" i="24"/>
  <c r="H13" i="25"/>
  <c r="I13" i="25"/>
  <c r="H14" i="25"/>
  <c r="I14" i="25"/>
  <c r="H15" i="25"/>
  <c r="I15" i="25"/>
  <c r="H16" i="25"/>
  <c r="I16" i="25"/>
  <c r="I12" i="25"/>
  <c r="H12" i="25"/>
  <c r="H13" i="26"/>
  <c r="I13" i="26" s="1"/>
  <c r="H14" i="26"/>
  <c r="I14" i="26"/>
  <c r="H15" i="26"/>
  <c r="I15" i="26" s="1"/>
  <c r="H16" i="26"/>
  <c r="I16" i="26"/>
  <c r="I12" i="26"/>
  <c r="H12" i="26"/>
  <c r="H13" i="27"/>
  <c r="I13" i="27"/>
  <c r="H14" i="27"/>
  <c r="I14" i="27"/>
  <c r="H15" i="27"/>
  <c r="I15" i="27" s="1"/>
  <c r="H16" i="27"/>
  <c r="I16" i="27"/>
  <c r="I12" i="27"/>
  <c r="H12" i="27"/>
  <c r="H13" i="28"/>
  <c r="I13" i="28"/>
  <c r="H14" i="28"/>
  <c r="I14" i="28"/>
  <c r="I12" i="28"/>
  <c r="H12" i="28"/>
  <c r="H13" i="29"/>
  <c r="I13" i="29"/>
  <c r="H14" i="29"/>
  <c r="I14" i="29"/>
  <c r="H15" i="29"/>
  <c r="I15" i="29" s="1"/>
  <c r="H16" i="29"/>
  <c r="I16" i="29"/>
  <c r="I12" i="29"/>
  <c r="H12" i="29"/>
  <c r="H13" i="30"/>
  <c r="I13" i="30"/>
  <c r="H14" i="30"/>
  <c r="I14" i="30"/>
  <c r="H15" i="30"/>
  <c r="I15" i="30" s="1"/>
  <c r="I12" i="30"/>
  <c r="H12" i="30"/>
  <c r="H13" i="31"/>
  <c r="I13" i="31"/>
  <c r="H14" i="31"/>
  <c r="I14" i="31" s="1"/>
  <c r="H15" i="31"/>
  <c r="I15" i="31"/>
  <c r="H16" i="31"/>
  <c r="I16" i="31"/>
  <c r="I12" i="31"/>
  <c r="H12" i="31"/>
  <c r="H13" i="32"/>
  <c r="H14" i="32"/>
  <c r="H15" i="32"/>
  <c r="I13" i="32"/>
  <c r="I14" i="32"/>
  <c r="I15" i="32"/>
  <c r="I12" i="32"/>
  <c r="H12" i="32"/>
  <c r="H13" i="33"/>
  <c r="I13" i="33"/>
  <c r="H14" i="33"/>
  <c r="I14" i="33" s="1"/>
  <c r="H15" i="33"/>
  <c r="I15" i="33"/>
  <c r="H16" i="33"/>
  <c r="I16" i="33"/>
  <c r="I12" i="33"/>
  <c r="H12" i="33"/>
  <c r="H13" i="39"/>
  <c r="I13" i="39"/>
  <c r="H14" i="39"/>
  <c r="I14" i="39"/>
  <c r="H15" i="39"/>
  <c r="I15" i="39"/>
  <c r="I12" i="39"/>
  <c r="H12" i="39"/>
  <c r="H13" i="35"/>
  <c r="I13" i="35"/>
  <c r="H14" i="35"/>
  <c r="I14" i="35"/>
  <c r="H15" i="35"/>
  <c r="I15" i="35"/>
  <c r="H16" i="35"/>
  <c r="I16" i="35"/>
  <c r="I12" i="35"/>
  <c r="H12" i="35"/>
  <c r="H13" i="34"/>
  <c r="I13" i="34"/>
  <c r="H14" i="34"/>
  <c r="I14" i="34"/>
  <c r="H15" i="34"/>
  <c r="I15" i="34" s="1"/>
  <c r="I12" i="34"/>
  <c r="H12" i="34"/>
  <c r="H13" i="36"/>
  <c r="I13" i="36"/>
  <c r="H14" i="36"/>
  <c r="I14" i="36"/>
  <c r="H15" i="36"/>
  <c r="I15" i="36"/>
  <c r="I12" i="36"/>
  <c r="H12" i="36"/>
  <c r="H13" i="37"/>
  <c r="I13" i="37"/>
  <c r="H14" i="37"/>
  <c r="I14" i="37"/>
  <c r="H15" i="37"/>
  <c r="I15" i="37"/>
  <c r="I12" i="37"/>
  <c r="H12" i="37"/>
  <c r="H13" i="38"/>
  <c r="I13" i="38"/>
  <c r="H14" i="38"/>
  <c r="I14" i="38"/>
  <c r="H15" i="38"/>
  <c r="I15" i="38" s="1"/>
  <c r="I12" i="38"/>
  <c r="H12" i="38"/>
  <c r="I13" i="40"/>
  <c r="I14" i="40"/>
  <c r="I15" i="40"/>
  <c r="H13" i="40"/>
  <c r="H14" i="40"/>
  <c r="I12" i="40"/>
  <c r="H12" i="40"/>
  <c r="H14" i="22"/>
  <c r="H15" i="22"/>
  <c r="H16" i="22"/>
  <c r="H13" i="22"/>
  <c r="I13" i="22" s="1"/>
  <c r="I14" i="22"/>
  <c r="I15" i="22"/>
  <c r="I16" i="22"/>
  <c r="I12" i="22"/>
  <c r="I12" i="18"/>
  <c r="I13" i="18"/>
  <c r="I14" i="18"/>
  <c r="I15" i="18"/>
  <c r="I16" i="18"/>
  <c r="Y12" i="4"/>
</calcChain>
</file>

<file path=xl/sharedStrings.xml><?xml version="1.0" encoding="utf-8"?>
<sst xmlns="http://schemas.openxmlformats.org/spreadsheetml/2006/main" count="2310" uniqueCount="520">
  <si>
    <t>Nombre del indicador</t>
  </si>
  <si>
    <t>Método de Cálculo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</si>
  <si>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</si>
  <si>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</si>
  <si>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</si>
  <si>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</si>
  <si>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</si>
  <si>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</si>
  <si>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Tipo de Indicador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</si>
  <si>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</si>
  <si>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</si>
  <si>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</si>
  <si>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</si>
  <si>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</si>
  <si>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</si>
  <si>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</si>
  <si>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</si>
  <si>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</si>
  <si>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</si>
  <si>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</si>
  <si>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Nombre del Programa presupuestario</t>
  </si>
  <si>
    <t xml:space="preserve">Área Administrativa Responsable </t>
  </si>
  <si>
    <t xml:space="preserve"> Indicadores de Resultados Estratégicos y de Gestión diseñados para cada uno de los programas presupuestarios</t>
  </si>
  <si>
    <t>U. de M.</t>
  </si>
  <si>
    <t>COMUNA</t>
  </si>
  <si>
    <t>Fortalecimiento de la Gestión Pública  y la Gobernabilidad Municipal</t>
  </si>
  <si>
    <t>Promedio de cumplimiento de los ejes del plan municipal de desarrollo</t>
  </si>
  <si>
    <t>Porcentaje de cumplimiento del eje I+ Porcentaje de cumplimiento del eje II + Porcentaje de cumplimiento del eje III + Porcentaje de cumplimiento del eje IV + Porcentaje de cumplimiento del eje V</t>
  </si>
  <si>
    <t>Cuantitativo / Estratégico / Municipal</t>
  </si>
  <si>
    <t>2024 100% / Resultados / Anual</t>
  </si>
  <si>
    <t>X</t>
  </si>
  <si>
    <t>Índice de mejora de gobernabilidad y administración municipal</t>
  </si>
  <si>
    <t>IMGAM= Índice de buen gobierno + Índice de Mejora Administrativa + Índice de Eficiencia de Provisión de Recursos</t>
  </si>
  <si>
    <t>Porcentaje de cumplimiento de metas establecidas respecto al histórico</t>
  </si>
  <si>
    <t>((Porcentaje de avance real del periodo / avance estimado del periodo) / (Porcentaje de avance real del periodo anterior / avance estimado del periodo anterior) * 100)</t>
  </si>
  <si>
    <t>Índice de buen gobierno y administración eficiente</t>
  </si>
  <si>
    <t>Resultado obtenido en el ejercicio - resultados obtenidos en ejercicios anteriores / resultados anteriores * 100</t>
  </si>
  <si>
    <t>Índice de eficiencia de provisión de recursos para la operación de programas</t>
  </si>
  <si>
    <t>IEPR= Programas  de provisión de recursos + Solicitudes resueltas de gestión de recursos</t>
  </si>
  <si>
    <t>Critico 0%-20%</t>
  </si>
  <si>
    <t>Aceptable 61%-100%</t>
  </si>
  <si>
    <t>Con riesgo 21%-60%</t>
  </si>
  <si>
    <r>
      <rPr>
        <b/>
        <sz val="14"/>
        <color theme="1"/>
        <rFont val="Arial"/>
        <family val="2"/>
      </rPr>
      <t>Costo del Programa presupuestario</t>
    </r>
    <r>
      <rPr>
        <sz val="14"/>
        <color theme="1"/>
        <rFont val="Arial"/>
        <family val="2"/>
      </rPr>
      <t>:</t>
    </r>
  </si>
  <si>
    <t>02.- Secretaria General / 03.- Servicios Generales</t>
  </si>
  <si>
    <t>Vigilancia y defensa de los intereses Municipales</t>
  </si>
  <si>
    <t>Porcentaje de compromisos y atribuciones de aplicación de recursos eficiente logrados</t>
  </si>
  <si>
    <t>(Atribuciones de representatividad / Compromisos y atribuciones de representatividad prometidas a la ciudadania) *100</t>
  </si>
  <si>
    <t>Cualitativo / Estratégico / Municipal</t>
  </si>
  <si>
    <t>Promedio de los índices resultado de la adecuada vigilancia y representatividad legal</t>
  </si>
  <si>
    <t>(Indice de eficiencia en la vigilancia + Indice de representacion legal + Indice De medicion y certificacion) / 3</t>
  </si>
  <si>
    <t>Promedio de los Indice de representacion legal y asistencia juridica prestada</t>
  </si>
  <si>
    <t>(Indice de eficiencia de atencion de asuntos legales + Porcentaje de asesorias prestadas) /2</t>
  </si>
  <si>
    <t>Promedio de resultado de Indices de mediacion y certificacion de promoción de intereses</t>
  </si>
  <si>
    <t>Indice de promociones de intereses patrimoniales  + Indice de promociones de interese economicos presentadas + Defensa y representacion juridica de los mismos</t>
  </si>
  <si>
    <t>Cuantitativo / Gestión / Municipal</t>
  </si>
  <si>
    <t>Promedio de los Indices de eficiencia en la vigilancia de la hacienda municipal</t>
  </si>
  <si>
    <t xml:space="preserve">(Indice de vigilancia de la hacienda municipal + Eficiencia en el control patrimonial) /2 </t>
  </si>
  <si>
    <t>Relaciones Exteriores</t>
  </si>
  <si>
    <t>Servicios de calidad para tramites de identidad de los pungarabatenses</t>
  </si>
  <si>
    <t>Porcentaje de variacion de solicitudes</t>
  </si>
  <si>
    <t>((Total de personas que solicitan un tramite de pasaporte en el periodo - Total de personas que solicitan un tramite de pasaporte en el periodo anterior) /Total de personas que solicitan un tramite de pasaporte en el periodo anterior )*100</t>
  </si>
  <si>
    <t>Porcentaje de personas atendidas</t>
  </si>
  <si>
    <t>(total de personas atendidas /  Total de personas, solicitudes y tramites para obtencion de pasaportes presentadas) *100</t>
  </si>
  <si>
    <t>Tasa de migrantes beneficiados</t>
  </si>
  <si>
    <t>(Numero de personas migrantes beneficiadas con esquemas migratorios / Numero de personas migrantes beneficiadas con esquemas migratorios programados)</t>
  </si>
  <si>
    <t>Porcentaje de tramites validados de pasaporte</t>
  </si>
  <si>
    <t>(Numero de pasaportes otorgados / Numero de solicitudes y tramites para obtencion de pasaporte presentados )*100</t>
  </si>
  <si>
    <t xml:space="preserve">Porcentaje de inclusion respecto a lo programado </t>
  </si>
  <si>
    <t>(Recursos destinados a la migracion para el desarrollo económico y social / Total de recursos obtenidos para el area) * 100</t>
  </si>
  <si>
    <t>Promedio de impulso de intercambios estudiantiles</t>
  </si>
  <si>
    <t>(Numero de estudiantes beneficiados con un intercambio educativo, cultural o de promoción / Numero de estudiantes progranadis para beneficio de intercambio educativo, cultural o de promoción) *100</t>
  </si>
  <si>
    <t>Porcentaje de personas que recibieron informacion y orientacion</t>
  </si>
  <si>
    <t>((Total de personas que realizan el tramite - Total de personas que recibieron orientacion) / Total de personas que realizan tramites))*100</t>
  </si>
  <si>
    <t xml:space="preserve">Oficialia Mayor </t>
  </si>
  <si>
    <t>Administración coordinada y comprometida con el prestigio etico.</t>
  </si>
  <si>
    <t>Porcentaje de satisfaccion de los ciudadanos por la eficiencia y gestion de servicios prestados por los servidores</t>
  </si>
  <si>
    <t>(Total de personas satisfechas con los resultados del PEEMREFP / Total de personas sujetas a consulta) *100</t>
  </si>
  <si>
    <t>Cuantitativo / Gestion / Municipal</t>
  </si>
  <si>
    <t>Porcentaje de eficiencia y eficacia en el manejo de recursos para la ejecución de las funciones publicas</t>
  </si>
  <si>
    <t>PEEMREFP= ( Total del recurso observado durante el ejerciio para mejora de actividades / Total del presupuesto asignado para el ejercicio a las actividades) *100</t>
  </si>
  <si>
    <t>Indice de efectividad de las actividades coordinadas</t>
  </si>
  <si>
    <t>IEAC=  PAEPAP + PRTEAFP</t>
  </si>
  <si>
    <t>Indice de promoción para la mejora del servicio prestado a la ciudadania</t>
  </si>
  <si>
    <t>IPMSPC= PCCAI + PAISP</t>
  </si>
  <si>
    <t>indice de eficiencia en los resultados de organización administrativa</t>
  </si>
  <si>
    <t>IEROA= PMASCA +PBDAE</t>
  </si>
  <si>
    <t>Indice de efectividad de la aplicación de controles administrativos</t>
  </si>
  <si>
    <t>IEACA= PEPRSP + PECVSR</t>
  </si>
  <si>
    <t>Direccion de Obras publicas</t>
  </si>
  <si>
    <t>Presupuestacion y ejecucion con base en objetivos prioritarios en obras de calidad</t>
  </si>
  <si>
    <t>Índice de eficiencia en la ejecución de las obras
públicas</t>
  </si>
  <si>
    <t>((Total de presupuesto destinado a las obras publicas del periodo /Total de presupuesto destinado a las obras publicas del periodo 2021)-1)*100</t>
  </si>
  <si>
    <t>Cuantitativo / Estrategico / Municipal</t>
  </si>
  <si>
    <t>2024 100% / Resultados  / Semestral</t>
  </si>
  <si>
    <t>Índice de eficiencia en la asignación de las obras públicas</t>
  </si>
  <si>
    <t>((Infraestructura urbana desarrollada en el ejercicio actual/ Infraestructura urbana desarrollada en el ejercicio anterior)-1)*100</t>
  </si>
  <si>
    <t xml:space="preserve">Índice de eficiencia en la administración de las obras públicas </t>
  </si>
  <si>
    <t>((Total de proyectos para infraestructura considerados en el periodo / Total de proyectos  de infraestructura ejecutados el periodo 2021 )-1 ) *100</t>
  </si>
  <si>
    <t>Porcentaje de necesiades de infraestructura atendidas</t>
  </si>
  <si>
    <t>(Total de estudios de factibilidad elaborados/Total de estudios de  factibilidad programados) *100</t>
  </si>
  <si>
    <t>Tesoreria Municipal  / 08.- CDC</t>
  </si>
  <si>
    <t>Fortalecimiento de la recaudacion y manejo adecuado de recursos públicos</t>
  </si>
  <si>
    <t>Variación porcentual en la recaudación  de ingresos propios</t>
  </si>
  <si>
    <t>((Total de recursos recaudados en el año actual- total de recursos recaudados en el año anterior)/total de recursos del año anterior)*100</t>
  </si>
  <si>
    <t>Índice de eficiencia en la administración de la Hacienda publica municipal</t>
  </si>
  <si>
    <t>IEAHPM= Resultado C1+C2+C3+C4</t>
  </si>
  <si>
    <t>Índice de contribuyentes satisfechos con la eficiencia de la administración de la hacienda publica</t>
  </si>
  <si>
    <t>(Total de contribuyentes satisfechos / Total de contribuyentes sujetos a aportacion)</t>
  </si>
  <si>
    <t>Indice de eficiencia en la planeacion y vision de recursos públicos</t>
  </si>
  <si>
    <t>IEPVRP= IEPRI + IEPAG</t>
  </si>
  <si>
    <t>Índice de eficiencia en el desarrollo de programas</t>
  </si>
  <si>
    <t>(Programas desarrollados institucionalmente / total de programas presupuestados)</t>
  </si>
  <si>
    <t>Porcentaje de cumplimiento con entregas de informacion solicitada para la trasparencia y rendicion de cuentas</t>
  </si>
  <si>
    <t>(Total de acciones cumplidas/total de acciones a realizar en la guía de cumplimiento)*100</t>
  </si>
  <si>
    <t>Unidad de Transparencia</t>
  </si>
  <si>
    <t xml:space="preserve">Derecho al acceso a la informacion publica para transparencia y  rendicion de cuentas </t>
  </si>
  <si>
    <t>Porcentaje de cumplimiento de áreas con una gestión transparente y de rendición de cuentas</t>
  </si>
  <si>
    <t>(Numero de áreas que cumplen/ total de áreas o unidades administrativas del Municipio)*100</t>
  </si>
  <si>
    <t>Cuantitativo / Estratégico/ Municipal</t>
  </si>
  <si>
    <t xml:space="preserve">2024 100% / Resultados / Anual </t>
  </si>
  <si>
    <t>Variación porcentual  de avance en el cumplimiento en materia de transparencia y rendición de cuentas</t>
  </si>
  <si>
    <t>(Suma de las evaluaciones obtenidas en el año actual-Suma de evaluaciones obtenidas en el año anterior/ suma de evaluaciones obtenidas en el año anterior)*100</t>
  </si>
  <si>
    <t xml:space="preserve">2024 100% / Cumplimiento / Anual </t>
  </si>
  <si>
    <t>Porcentaje de informacion publicada de interes, comprension y congruencia ciudadana</t>
  </si>
  <si>
    <t>(Numero de modulos publicados sobre transparencia /  Numero de modulos sujetos a transparencia a publicar)*100</t>
  </si>
  <si>
    <t>Porcentaje de ciudadanos que conocen sus derechos de acceso a la informacion</t>
  </si>
  <si>
    <t>(Ciudadanos conocedores e involucrados en el acceso a la informacion y transparencia / Total de la población pungarabatense) *100</t>
  </si>
  <si>
    <t>Cuantitativo / Gestión/ Municipal</t>
  </si>
  <si>
    <t>Porcentaje de cumplimiento de acciones preventivas</t>
  </si>
  <si>
    <t>(Numero de unidades administrativas con deficiencias corregidas/ total de unidades administrativas que presentan deficiencias)*100</t>
  </si>
  <si>
    <t>Departamento Juridico</t>
  </si>
  <si>
    <t xml:space="preserve">Auxiliar en la vigilancia y  procuracion de justicia y legalidad en la administración pública municipal </t>
  </si>
  <si>
    <t>Variación porcentual de los procedimientos jurídicos regulatorios aplicados</t>
  </si>
  <si>
    <t xml:space="preserve">((Procedimientos jurídicos regulatorios mejorados en el año actual/Procedimientos jurídicos identificados en el año actual)-
1)*100.
</t>
  </si>
  <si>
    <t>2024 100%/ Procesos / Anual</t>
  </si>
  <si>
    <t>Variación porcentual en los asesores jurídicos municipales capacitados</t>
  </si>
  <si>
    <t>((Asesores jurídicos municipales capacitados en el año actual/Asesores jurídicos municipales capacitados en el año anterior)-1)*100.</t>
  </si>
  <si>
    <t>2024 100% / Capacitaciones / Semestral</t>
  </si>
  <si>
    <t xml:space="preserve">Porcentaje de actualización de los asesores jurídicos por capacitaciones recibidas.
</t>
  </si>
  <si>
    <t>((Resultados de la evaluación de los asesores jurídicos capacitados en el año actúan/Resultados de la evaluación de los asesores jurídicos capacitados en el año anterior)- 1)*100.</t>
  </si>
  <si>
    <t>Cualitativo / Estrategico / Municipal</t>
  </si>
  <si>
    <t>11.- Dirección de parques y jardines/12.- Alumbrado Publico</t>
  </si>
  <si>
    <t>Mantenimiento, equipamiento, y conservación de parques municipales</t>
  </si>
  <si>
    <t>Contribuir a la satisfacción ciudadana a través del mayor interés en el cuidado de arboles y jardines públicos</t>
  </si>
  <si>
    <t>(personas satisfechas con el cuidado e imagen de las áreas verdes/ total de personas del municipio)*100</t>
  </si>
  <si>
    <t>Cualitativo / Gestión / Municipal</t>
  </si>
  <si>
    <t>2024 100% / Satisfaccion/ Semestral</t>
  </si>
  <si>
    <t>Desarrollo de programas de parque y jardines accesibles para la creación y rehabilitación de Espacios para Entretenimiento Familiar</t>
  </si>
  <si>
    <t>[(m2 de área verde consolidada del Municipio en dic 2021)/(m2 de área verde destinada para  arques y jardines del Municipio )</t>
  </si>
  <si>
    <t>2024 100% / Espacios Semestral</t>
  </si>
  <si>
    <t>Desarrollo de coordinación para la gestion de recursos</t>
  </si>
  <si>
    <t>[(monto de inversión destinado a parques y jardines en 2021)/(monto de inversión destinado a parques y jardines del Municipio en 2021)</t>
  </si>
  <si>
    <t>2024 100% / coordinación/  Semestral</t>
  </si>
  <si>
    <t>Desarrollo de programas de construccion y rehabilitacion de espacios familiares</t>
  </si>
  <si>
    <t>[(número de espacios Familiare construidos en zonas Alta Prioridad)/(número total de espacios Familiares construidos )]*100</t>
  </si>
  <si>
    <t>2024 100% / programas/  Semestral</t>
  </si>
  <si>
    <t>13.- Dirección de Agua Potable / 14.- Planta Tratadora / 15.- Servicios de Agua Potable</t>
  </si>
  <si>
    <t>Servicio de agua potable y alcantarillado de buena calidad para los ciudadanos</t>
  </si>
  <si>
    <t>Porcentaje de viviendas con garantía de acceso al agua potable</t>
  </si>
  <si>
    <t>(total de viviendas con servicio de agua potable eficiente/ total de viviendas del municipio)*100</t>
  </si>
  <si>
    <t>2024 100% / Resultados/ Semestral</t>
  </si>
  <si>
    <t>Porcentaje en la verificación de las válvulas de control de conducción de agua potable.</t>
  </si>
  <si>
    <t>(Válvulas de control de conducción de agua potable verificadas / Válvulas de control de conducción de agua potable programadas para verificación)*100</t>
  </si>
  <si>
    <t>Porcentaje en la construcción de pozos de inyección para la recarga de los mantos acuíferos.</t>
  </si>
  <si>
    <t>(Construcción realizada de pozos de  inyección para la recarga de los mantos acuíferos /Construcción programada de pozos de inyección para la recarga de los mantos acuíferos)*100</t>
  </si>
  <si>
    <t>Porcetaje de eficiencia en la captacion de recursos en materia de agua potable</t>
  </si>
  <si>
    <t>(total de recursos gestionado y obtenidos / total de recursos presupuestados a obtener por la direccion) *100</t>
  </si>
  <si>
    <t>Direccion de Ecologia y Cultura</t>
  </si>
  <si>
    <t>Impulso ecológico y conservación natural para las generaciones futuras</t>
  </si>
  <si>
    <t>Variación porcentual de la riqueza ambiental municipal.</t>
  </si>
  <si>
    <t>((Recursos ambientales censados en el año actual/Recursos ambientales censados el año anterior)-1)*100</t>
  </si>
  <si>
    <t>Porcentaje de reforestación tecnificada aplicada en el municipio</t>
  </si>
  <si>
    <t>(Reforestación tecnificada aplicada / reforestación tecnificada pendiente de aplicar)*100</t>
  </si>
  <si>
    <t>Porcentaje de involucramiento de la población en la reforestación tecnificada</t>
  </si>
  <si>
    <t>(Total de personas involucradas/ total de la población)*100</t>
  </si>
  <si>
    <t>Porcentaje de disminución de factores que afectan la ecología</t>
  </si>
  <si>
    <t>(Resultados de quema y tala clandestina del año actual/ resultados  de quema y tala clandestina anterior)*100</t>
  </si>
  <si>
    <t>Porcentaje de aplicación de sistemas de planeación y control</t>
  </si>
  <si>
    <t>(Sistemas de planeación y control aplicados/ sistemas de planeación y control programados)*100</t>
  </si>
  <si>
    <t>17.- Casa de la Cultura y Centro cultural</t>
  </si>
  <si>
    <t>Fomento y enseñanza de la cultura y tradiciones a los pungarabatenses</t>
  </si>
  <si>
    <t>Indice de recuperacion de tradiciones</t>
  </si>
  <si>
    <t>(Total de ciudadanos involucrados en actividades culturales / total de ciudadanos pungarabatenses )*100</t>
  </si>
  <si>
    <t>Cualitativo/ Estrategico / Municipal</t>
  </si>
  <si>
    <t xml:space="preserve"> Iindice de acceso a la cultura</t>
  </si>
  <si>
    <t>(Actividades culturales aplicadas / Actividades culturales programadas)*100</t>
  </si>
  <si>
    <t>Índices Estrategicos para el aumento del valor cultural</t>
  </si>
  <si>
    <t>(Nivel cultural del ejercicio actual / resultado de nivel cultural del ejercicio anterior)*100</t>
  </si>
  <si>
    <t>Porcentaje de infraestructura para imparticion de cultura</t>
  </si>
  <si>
    <t>(Infraestructura en proceso de creacion o rehabilitacion / total de infraestructura presupuestada) *100</t>
  </si>
  <si>
    <t>Indice de proyeccion de actividades culturales</t>
  </si>
  <si>
    <t>(Actividades culturales ejecutadas/ Actividades culturales programadas) *100</t>
  </si>
  <si>
    <t>18.- Direccion de Catastro</t>
  </si>
  <si>
    <t>Coordinacion y compromiso para mayor recolección de ingresos en el municipio</t>
  </si>
  <si>
    <t>Porcentaje de Vinculación registral y catastral</t>
  </si>
  <si>
    <t xml:space="preserve"> ( Total de predios viculados/ Total de predios registrados) *100</t>
  </si>
  <si>
    <t>2024 100% / Resultados / Semestral</t>
  </si>
  <si>
    <t xml:space="preserve">Porcentaje de escrituras apocrifas o con inconsistencias  </t>
  </si>
  <si>
    <t xml:space="preserve"> ( Total de escrituras con inconsistencias/ Total de escrituras registradas) * 100 </t>
  </si>
  <si>
    <t>2024 100% / Escrituras / Semestral</t>
  </si>
  <si>
    <t xml:space="preserve">Porcentaje de tramites capturados </t>
  </si>
  <si>
    <t>(Total de tramites capturados/ Total de tramites que modifican el padron) * 100</t>
  </si>
  <si>
    <t>2024 100% / Tramites/ Semestral</t>
  </si>
  <si>
    <t>Porcentaje de documentos y/o planos (tramites) recibidos que modifican el padrón catastral</t>
  </si>
  <si>
    <t xml:space="preserve"> ( Total de tramites que modifican el padron/ Total de documentos catastrales ingresados) * 100 </t>
  </si>
  <si>
    <t>2024 100% / Documentos/ Semestral</t>
  </si>
  <si>
    <t>19.- Direccion de Salud</t>
  </si>
  <si>
    <t>Mejora sustancial de la salud de los pungarabatenses por acceso generalizado al servicio de seguridad social</t>
  </si>
  <si>
    <t xml:space="preserve">Tasa de variación de la morbilidad de la población
</t>
  </si>
  <si>
    <t xml:space="preserve">((Morbilidad de la población del año actual/Morbilidad de la población del año anterior)-1) *100 </t>
  </si>
  <si>
    <t>2024 100% / Índices / Anual</t>
  </si>
  <si>
    <t xml:space="preserve">Tasa de variación en la población vulnerable con salud precaria en el municipio
</t>
  </si>
  <si>
    <t>((Población vulnerable con salud  precaria en el municipio que recibió atención médica en el año actual/ Población vulnerable con salud precaria que recibió atención médica en el municipio en  el año anterior) *100</t>
  </si>
  <si>
    <t>Porcentaje de servicios de promoción y prevención realizados con respecto a los programados.</t>
  </si>
  <si>
    <t>( Campañas, examenes y promociones a la salud realizados en el año / Campañas, examenes y promociones a la salud programados para el año) *100</t>
  </si>
  <si>
    <t>Porcentaje de profesionales de la salud  integrados de forma correcta</t>
  </si>
  <si>
    <t>(Plazas y vacantes cubiertas con personal capacitado / total de vacantes disponibles del sector salud) *100</t>
  </si>
  <si>
    <t>2024 100% / Resultados  / Anual</t>
  </si>
  <si>
    <t>Porcentaje de avance en la infraestructura y espacios de salud</t>
  </si>
  <si>
    <t>(Inversion ejecutada para la creacion, rehabilitacion y acondicionamiento de espacios de salud / Inversion programada para la creacion, rehabilitacion y acondicionamiento de espacios de salud) *100</t>
  </si>
  <si>
    <t>20.- Unidad Deportiva</t>
  </si>
  <si>
    <t xml:space="preserve">Impulso, apoyo y fomento al deporte </t>
  </si>
  <si>
    <t>Variación porcentual en la oferta deportiva de las entidades promotoras de actividades físicas</t>
  </si>
  <si>
    <t xml:space="preserve">((Oferta deportiva de las entidades promotoras de actividades físicas en el año actual/Oferta deportiva de las entidades promotoras de actividades físicas en el año anterior)-1)*100 </t>
  </si>
  <si>
    <t>Cuantitativo/ Estrategico  / Municipal</t>
  </si>
  <si>
    <t>Variación porcentual en el acceso de la población a la cultura física y deportiva municipal.</t>
  </si>
  <si>
    <t>((Acceso de la población a la cultura física y deportiva municipal en el año actual /Acceso de la población a la  ultura física y deportiva municipal en el año anterior)-1)*100).</t>
  </si>
  <si>
    <t>2024 100% / Programas  / Anual</t>
  </si>
  <si>
    <t>Porcentaje en la gestión para promover
la práctica deportiva.</t>
  </si>
  <si>
    <t xml:space="preserve">(Eventos de promoción de la práctica deportiva programados)*100
deportiva realizados/Eventos de promoción </t>
  </si>
  <si>
    <t>2024 100% / Promoción  / Anual</t>
  </si>
  <si>
    <t>Indice de impacto de las actividades promovidas por la Unidad deportiva</t>
  </si>
  <si>
    <t>(Total de actividades operativas realizadas / Total de la población atendida)*100</t>
  </si>
  <si>
    <t xml:space="preserve">Porcentaje de los recursos económicos para crear nuevos espacios deportivos. </t>
  </si>
  <si>
    <t>(Recursos económicos para crear nuevos
espacios deportivos obtenidos/Recursos
económicos para crear nuevos espacios
deportivos programados)*100</t>
  </si>
  <si>
    <t>2024 100% / Infraestructura  / Anual</t>
  </si>
  <si>
    <t>21.- Instituto de la Mujer</t>
  </si>
  <si>
    <t>Pungarabato incluyente y con perspectiva de genero</t>
  </si>
  <si>
    <t xml:space="preserve">Tasa de variación en el número de mujeres que se integran a actividades productivas </t>
  </si>
  <si>
    <t>((Mujeres que se integran a actividades productivas a través de la gestión de programas para la equidad de género en el año actual/Mujeres que se integran a  actividades productivas a través de la gestión de programas para la equidad de género en el año anterior)-1) *100</t>
  </si>
  <si>
    <t xml:space="preserve">Porcentaje de mujeres beneficiadas con programas para su inserción al mercado laboral </t>
  </si>
  <si>
    <t xml:space="preserve">Mujeres beneficiadas con programas para su inserción al mercado laboral en el año actual/Total de población femenina  en el municipio) *100
</t>
  </si>
  <si>
    <t xml:space="preserve">Tasa de variación en el número de mujeres en edad productiva capacitadas </t>
  </si>
  <si>
    <t>((Mujeres en edad productiva capacitadas en el presente  semestre/Mujeres en edad productiva capacitadas en el semestre  anterior)-1) *100</t>
  </si>
  <si>
    <t>Cuantitativo/ Gestión  / Municipal</t>
  </si>
  <si>
    <t>2024 100% / Capacitaciones  / Semestral</t>
  </si>
  <si>
    <t xml:space="preserve">Porcentaje de personas mayores de 15 años capacitadas en temas de igualdad y perspectiva de género </t>
  </si>
  <si>
    <t xml:space="preserve">(Total de personas mayores de 15 años capacitadas) / (Total de personas mayores de 15 años del municipio) X 100
</t>
  </si>
  <si>
    <t>Porcentaje en el otorgamiento de apoyos escolares</t>
  </si>
  <si>
    <t>(Mujeres trabajadoras beneficiadas con apoyos escolares para sus hijos/Mujeres trabajadoras que solicitando apoyo escolar para sus hijos) *100</t>
  </si>
  <si>
    <t>2024 100% / Apoyos  / Semestral</t>
  </si>
  <si>
    <t>22.- DIF Municipal / 32.- Desarrollo Humano Y Social /33.- Unidad de Atencion ala Juventud</t>
  </si>
  <si>
    <t>Coordinación de Actividades de Asistencia social en Beneficio Poblacional</t>
  </si>
  <si>
    <t xml:space="preserve">Variación porcentual de personas atendidas mediante la ejecución de acciones de los programas y servicios.  </t>
  </si>
  <si>
    <t>(Total de personas atendidas en el año actual - Total de personas atendidas en el año anterior) / Total de personas atendidas en el año  anterior) X 100</t>
  </si>
  <si>
    <t>Porcentaje de personas en situación de vulnerabilidad atendidas a través de los diversos programas y servicios del DIF Municipal</t>
  </si>
  <si>
    <t>(Total de personas atendidas en situación de vulnerabilidad / Total de personas solicitantes en situación de vulnerabilidad) X 100</t>
  </si>
  <si>
    <t>Tasa de variación en el  número de personas atendidas por violación a los derechos humanos.</t>
  </si>
  <si>
    <t>((Número de personas atendidas por violación a los derechos humanos en el año actual/Número de personas atendidas por violación a los derechos humanos en el año anterior)-1) *100</t>
  </si>
  <si>
    <t xml:space="preserve">Tasa de variación en el número de adultos mayores beneficiados </t>
  </si>
  <si>
    <t>((Número de adultos mayores beneficiados en el año actual/ Número de adultos mayores beneficiados en el año anterior)-1)* 100</t>
  </si>
  <si>
    <t xml:space="preserve">Tasa de variación en el número de grupos vulnerables beneficiados </t>
  </si>
  <si>
    <t>((Número de grupos vulnerables beneficiados en el año actual/ Número de grupos vulnerables beneficiados en el año anterior)-1)* 100</t>
  </si>
  <si>
    <t>2024 100% / Programas  / Semestral</t>
  </si>
  <si>
    <t>23.-  Educación</t>
  </si>
  <si>
    <t>Alternativas para el impulso y desarrollo educacional</t>
  </si>
  <si>
    <t>Variación porcentual de infraestructura educativa fisica</t>
  </si>
  <si>
    <t>((Infraestructura física educativa mejorada en el año actual/ Infraestructura física educativa mejorada en el año anterior)-1) *100</t>
  </si>
  <si>
    <t>2024 100% / Infraestructura / Anual</t>
  </si>
  <si>
    <t xml:space="preserve">Porcentaje de acciones de fortalecimiento de la educación. </t>
  </si>
  <si>
    <t xml:space="preserve">(Acciones de fortalecimiento a la educación efectuadas / Acciones de fortalecimiento a la educación programadas) *100 </t>
  </si>
  <si>
    <t>2024 100% / Acciones  / Anual</t>
  </si>
  <si>
    <t xml:space="preserve">Tasa de variacion del becas y apoyos entregadas a estudiantes de escasos recursos del municipio entregadas </t>
  </si>
  <si>
    <t>(becas y apoyos a estudiantes de escasos recursos del municipio entregadas en el perido / becas y apoyos a estudiantes de escasos recursos del municipio entregadas en el perido en el mismo perido del 2018)-1*100</t>
  </si>
  <si>
    <t>2024 100% / Apoyos  / Anual</t>
  </si>
  <si>
    <t xml:space="preserve">Tasa de variacion de acciones de fortalecimienti en la educacion </t>
  </si>
  <si>
    <t>(acciones de fortalecimiento en la educacion anti-analfabetismo en el periodo 2021  /acciones de fortalecimienti en la educacion en el mismo periodo en 2018) -1) *100</t>
  </si>
  <si>
    <t>Porcentaje de planteles educativos mejorados</t>
  </si>
  <si>
    <t>(Planteles educativos de  nivel básico mejorados/ Planteles educativos de nivel básico programados a mejorar) *100</t>
  </si>
  <si>
    <t>2024 100% / Infraestructura / Semestral</t>
  </si>
  <si>
    <t>24.- Desarrollo Económico y Rural</t>
  </si>
  <si>
    <t>Coordinación de acciones para la solucion de necesidades en el sector productivo</t>
  </si>
  <si>
    <t xml:space="preserve">Tasa de variación porcentual de acciones implementadas para fomentar las actividades agrícolas y agroindustriales efectuadas </t>
  </si>
  <si>
    <t xml:space="preserve">(Acciones implementadas para fomentar las actividades  agrícolas y agroindustriales en el periodo / acciones  implementadas para fomentar las actividades agrícolas y agroindustriales en el mismo periodo del año 2021)-1*100 </t>
  </si>
  <si>
    <t xml:space="preserve">Porcentaje de acciones implementadas para fomentar las actividades agrícolas y agroindustriales efectuadas </t>
  </si>
  <si>
    <t xml:space="preserve">(acciones implementadas para fomentar las actividades agrícolas y agroindustriales efectuadas /acciones implementadas para fomentar las  actividades agrícolas y agroindustriales programadas) * 100 </t>
  </si>
  <si>
    <t>Porcentaje de apoyos de gestión para la adquisición de fertilizantes químicos y orgánicos a bajo precio</t>
  </si>
  <si>
    <t xml:space="preserve">(apoyos de gestión para la adquisición de fertilizantes químicos y orgánicos a bajo precio efectuados /apoyos de gestión para la adquisición de fertilizantes químicos y orgánicos a bajo precio programados) * 100 </t>
  </si>
  <si>
    <t>2024 100% / Apoyos / Anual</t>
  </si>
  <si>
    <t xml:space="preserve">Costo promedio de las gestiones ante las instancias correspondientes </t>
  </si>
  <si>
    <t xml:space="preserve">(monto ejercido en efectuar las gestiones ante las instancias correspondientes, bultos de Semilla de maíz certificada para apoyar a productores / total de gestiones ante las instancias correspondientes, bultos de Semilla de maíz certificada para   apoyo a productores) </t>
  </si>
  <si>
    <t>2024 100% / Gestiones / Anual</t>
  </si>
  <si>
    <t xml:space="preserve">Porcentaje de gestiones de apoyos de proyectos productivos de infraestructura agrícola y social efectuados </t>
  </si>
  <si>
    <t>(apoyos para la proyectos productivos de infraestructura agrícola y social que fueron otorgados / apoyos para la proyectos productivos de  infraestructura agrícola y social gestionados) *100</t>
  </si>
  <si>
    <t>2024 100% / Proyectos / Anual</t>
  </si>
  <si>
    <t>25.- Direccion de Registro Civil</t>
  </si>
  <si>
    <t>Mejora y desarrollo sistematico para mejorar el servicio del registro civil.</t>
  </si>
  <si>
    <t>Tiempo promedio de servicio para entregar una copia de acta de nacimiento en oficina central.</t>
  </si>
  <si>
    <t xml:space="preserve">Integración de los Tiempos de procesos unitarios + Tiempo de entrega de copia de acta en las oficinas centrales + Integración de los Tiempos de  procesos unitarios </t>
  </si>
  <si>
    <t xml:space="preserve">Porcentaje de actos registrales
procesados
</t>
  </si>
  <si>
    <t>(Ciudadanos encuestados que dicen estar satisfechos con el servicio del registro civil que reciben / total de ciudadanos encuestados) * 100</t>
  </si>
  <si>
    <t>Porcentaje de servicios prestados del registro civil</t>
  </si>
  <si>
    <t>(Servicios de certificación jurídica prestados por el registro civil/ total de servicios solicitados al registro civil)*100</t>
  </si>
  <si>
    <t>2024 100% / Metas Institucionales / Anual</t>
  </si>
  <si>
    <t>Porcentaje de cobertura   de nacimientos, defunciones y matrimonios</t>
  </si>
  <si>
    <t>(Nacimientos, defunciones y matrimonios registrados/ Nacimientos, defunciones y matrimonios proyectados por la CONAPO)*100</t>
  </si>
  <si>
    <t>26.- Direccion de Limpia / 27.- Servicios Publicos Municipales</t>
  </si>
  <si>
    <t>Cultura de limpieza ciudadana, recoleccion  y destino de desechos solidos responsable</t>
  </si>
  <si>
    <t>Tasa de variación en el cumplimiento de la difusión de las políticas públicas ambientales</t>
  </si>
  <si>
    <t>((Difusión del cumplimiento de las políticas públicas ambientales del año actual/difusión del cumplimiento de las políticas públicas ambientales del año anterior)-1) *100</t>
  </si>
  <si>
    <t>Tasa de variación de la población beneficiada con el servicio de recolección de desechos sólidos</t>
  </si>
  <si>
    <t xml:space="preserve">((Población beneficiada con el servicio de recolección de desechos  sólidos en el año actual/Población beneficiada con el servicio de recolección de desechos sólidos en el año anterior)-1) *100 </t>
  </si>
  <si>
    <t>Porcentaje de las faenas para recolección</t>
  </si>
  <si>
    <t xml:space="preserve">(Faenas para la recolección de residuos sólidos urbanos/Faenas programadas para la recolección de residuos sólidos urbanos) *100 </t>
  </si>
  <si>
    <t>2024 100% / Programas / Mensual</t>
  </si>
  <si>
    <t xml:space="preserve">Porcentaje en los
barridos de espacios
públicos
</t>
  </si>
  <si>
    <t>(Espacios públicos que reciben el servicio de limpia a través de barridos/Espacios públicos que requieren el servicio de limpia a  través de barridos) *100</t>
  </si>
  <si>
    <t>Porcentaje en la gestión de recursos para la  renovación del equipo de recolección de desechos sólidos urbanos municipales</t>
  </si>
  <si>
    <t>(Equipo de recolección de desechos sólidos urbanos  municipales renovado/ Total de equipo de recolección de desechos sólidos urbanos municipales) *100</t>
  </si>
  <si>
    <t>2024 100% / Gestiones / Mensual</t>
  </si>
  <si>
    <t>28.- Direccion de Panteones</t>
  </si>
  <si>
    <t>Control y ordenamiento de espacios para tener disponibilidad en el servicio de panteones</t>
  </si>
  <si>
    <t>Variacion porcentual en el ordenamiento de predios del panteon</t>
  </si>
  <si>
    <t>(Ordenamiento fisico del panteon en el año actual- ordenamiento fisico del panteon en el año anterior/ ordenamiento fisico del año anterior)-100</t>
  </si>
  <si>
    <t>2024 100% / Resultados / Mensual</t>
  </si>
  <si>
    <t>Satisfacción ciudadana del servicio de panteones</t>
  </si>
  <si>
    <t>(Número de encuestados que dicen estar satisfechos con el número de panteones / Número total de encuestados que dicen hacer uso del servicio) *100</t>
  </si>
  <si>
    <t>2024 100% / Mantenimiento / Mensual</t>
  </si>
  <si>
    <t>Porcentaje de espacios disponibles</t>
  </si>
  <si>
    <t>(Numero de espacios disponibles- numero de espacios solicitados a ocupar / Total de solicitudes de espacio)*100</t>
  </si>
  <si>
    <t>2024 100% / Lotes / Mensual</t>
  </si>
  <si>
    <t>porcentaje de personal de mantenimiento asignado</t>
  </si>
  <si>
    <t>(Numero de personal asignado al area / numero de personal requerido para un buen mantenimiento de los espacios)*100</t>
  </si>
  <si>
    <t>Porcentaje de tramites resueltos en tema de pateones</t>
  </si>
  <si>
    <t>(Numero de tramites y asuntos resueltos / total de tramites y asuntos presentados al area)*100</t>
  </si>
  <si>
    <t>2024 100% / Tramites / Mensual</t>
  </si>
  <si>
    <t>29.- Biblioteca Municipal</t>
  </si>
  <si>
    <t>Promoción y conservación del hábito de lectura</t>
  </si>
  <si>
    <t>Tasa de variación de mejora de habito de lectura</t>
  </si>
  <si>
    <t xml:space="preserve">(Indice de lectura promedio del año /Indice de lectura promedio del año 2021)-1*100 </t>
  </si>
  <si>
    <t>Porcentaje de eficiencia en la atencion de necesidades de mejora de la biblioteca</t>
  </si>
  <si>
    <t xml:space="preserve">(Necesidades de Atencion y mejora de la biblioteca subsanadas / Total de necesidades de atencion y mejora presentadas por la biblioteca) *100 </t>
  </si>
  <si>
    <t>2024 100% / Equipamiento / Mensual</t>
  </si>
  <si>
    <t>Porcentaje de involucramiento de la ciudadania en la culsuta de bibliotecas</t>
  </si>
  <si>
    <t>( Cantidad de personas que usan y consultan por lo menos 1 servicio bibliotecario / Total de la población educada y alfabetizada) *100</t>
  </si>
  <si>
    <t>2024 100% / Participacion / Mensual</t>
  </si>
  <si>
    <t>Porcentaje de gasto invertido para mejora de la infraestructura y tecnologia bibliotecaria</t>
  </si>
  <si>
    <t>(Presupuesto ejecutado por el programa de mejora de infraestructura y tecnologia /  Presupuesto asignado al area de biblioteca municipal ) *100</t>
  </si>
  <si>
    <t>2024 100% / Infraestructura / Mensual</t>
  </si>
  <si>
    <t>30.- Comuniccion Social / 31.- Informatica</t>
  </si>
  <si>
    <t>Difusión oportuna y transparente de las actividades gubernamentales</t>
  </si>
  <si>
    <t>Tasa de variación de difusiones realizadas</t>
  </si>
  <si>
    <t xml:space="preserve">(Difusiones en el periodo / difusión en el mismo periodo del año 2021)-1*100 </t>
  </si>
  <si>
    <t xml:space="preserve">Porcentaje de difusión de las acciones realizadas por el ayuntamiento  </t>
  </si>
  <si>
    <t xml:space="preserve">(Acciones de gobierno implementadas por el ayuntamiento difundidas / acciones de gobierno programadas por el ayuntamiento)*100 </t>
  </si>
  <si>
    <t>Porcentaje de eventos cubiertos y difundidos</t>
  </si>
  <si>
    <t xml:space="preserve">(Eventos cubiertos y difundidos / Eventos cubiertos)*100 </t>
  </si>
  <si>
    <t>2024 100% / Cobertura  / Mensual</t>
  </si>
  <si>
    <t>Porcentaje de programas y planes difundidos</t>
  </si>
  <si>
    <t xml:space="preserve">(Planes y programas de acción gubernamental divulgados/Total de planes de acción gubernamental  que maneja la administración municipal) *100 </t>
  </si>
  <si>
    <t>2024 100% / Planes / Mensual</t>
  </si>
  <si>
    <t>Porcentaje de resultados de programas difundidos</t>
  </si>
  <si>
    <t xml:space="preserve">(Resultados de la evaluación de los planes y programas de acción gubernamental por parte de sociedad organizada/ Resultados esperados en la evaluación de los planes y programas de acción gubernamental  por parte de la sociedad organizada) *100 </t>
  </si>
  <si>
    <t>34,. Gobernacion  y Reglamentos</t>
  </si>
  <si>
    <t>Normativa ajustada a la regulacion de acciones de gobierno</t>
  </si>
  <si>
    <t>Porcentaje de cumplimiento de normas</t>
  </si>
  <si>
    <t>(total de incidencias presentadas presentadas/ total de incidencias presentadas antes de aplicar los reglamentos)*100</t>
  </si>
  <si>
    <t>Porcentaje de regulación de área con reglamento</t>
  </si>
  <si>
    <t>(total de áreas que aplican su reglamento/ total de áreas con reglamento)*100</t>
  </si>
  <si>
    <t>Porcentaje de difusión de los reglamentos y normativas</t>
  </si>
  <si>
    <t>(total de reglamentos difundidos/ total de reglamentos existentes)*100</t>
  </si>
  <si>
    <t>Porcentaje de eficiencia de la estrategia operativa</t>
  </si>
  <si>
    <t>(Índice de mejora por eficiencia operativa actual/ índice de operatividad anterior)*100</t>
  </si>
  <si>
    <t>Variación porcentual de disminución de tiempos de difusión</t>
  </si>
  <si>
    <t>((Tiempo de difusión de normativas actual- tiempo de difusión de normativas anterior)-1)*100</t>
  </si>
  <si>
    <t>35.- Mercados</t>
  </si>
  <si>
    <t>Procesos de mantenimiento y acondicionamiento de las instalaciones comerciales</t>
  </si>
  <si>
    <t>Variacion porcentual de reduccion y control de sobrepoblacion de comerciantes</t>
  </si>
  <si>
    <t>((Total de comerciantes en el padron actual/total de comerciantes en el padron de ejercicios anteriores)-1)*100</t>
  </si>
  <si>
    <t>Porcentaje de organización de comerciantes</t>
  </si>
  <si>
    <t>(Total de incidencias de falta de higiene resueltas/ total de incidencias presentadas) *100</t>
  </si>
  <si>
    <t xml:space="preserve">Porcentaje de inspecciones </t>
  </si>
  <si>
    <t>(Inspecciones realizadas/inspecciones programadas)*100</t>
  </si>
  <si>
    <t>2024 100% / Inspecciones / Semestral</t>
  </si>
  <si>
    <t>36.- Direccion de Rastro Municipal</t>
  </si>
  <si>
    <t>Servicio de calidad para el servicio de rastro municipal</t>
  </si>
  <si>
    <t>Porcentaje de higiene y calidad en el rastro municipal</t>
  </si>
  <si>
    <t>(Espacios adecuados y limpios/ espacios necesarios para el sacrificio de ganado)*100</t>
  </si>
  <si>
    <t>Indices de vigilancia sanitaria</t>
  </si>
  <si>
    <t>(Establecimientos salubres que proveen carne/ total de establecimientos que proveen carne)*100</t>
  </si>
  <si>
    <t>Porcentaje de personal que necesita capacitacion</t>
  </si>
  <si>
    <t>(Total de personal que necesita capacitacion / total del personal a cargo del manejo y servicio del rastro municipal) *100</t>
  </si>
  <si>
    <t>2024 100% / Personal  / Semestral</t>
  </si>
  <si>
    <t>Porcentaje de variacion de infraestructura del rastro municipal</t>
  </si>
  <si>
    <t>(Infraestructura reacondicionada o nueva del periodo / Infraestructura reacondicionada o nueva del periodo 2021)-1  *100</t>
  </si>
  <si>
    <t>Tasa de variacion de gestion de recursos</t>
  </si>
  <si>
    <t>(Recursos gestionados en el periodo para la direccion / Recursos gestionados en el periodo 2021 para la direccion) -1  *100</t>
  </si>
  <si>
    <t>37.- Parque Vehicular y Maquinaria</t>
  </si>
  <si>
    <t>Servicio eficiente y comprometido para el buen estado y funcionamiento de los vehículos</t>
  </si>
  <si>
    <t>Índice de eficiencia en el  manejo del parque vehicular y la maquinaria</t>
  </si>
  <si>
    <t>(Parque vehicular y maquinaria censado en el año/ parque vehicular y maquinaria censado en año anterior)*100</t>
  </si>
  <si>
    <t>Porcentaje de actualización de vehículos y maquinaria</t>
  </si>
  <si>
    <t>2024 100% / Inventario  / Anual</t>
  </si>
  <si>
    <t>Índice de personal suficientemente preparado</t>
  </si>
  <si>
    <t>(contratación y capacitación a personal actual/ total de contratación y capacitación del personal )*100</t>
  </si>
  <si>
    <t>2024 100% / Personal  / Anual</t>
  </si>
  <si>
    <t>Índice de eficiencia en la operatividad de maquinas</t>
  </si>
  <si>
    <t>(total de maquinas operadas correctamente / total de maquinaria)*100</t>
  </si>
  <si>
    <t>2024 100% / Recursos  / Anual</t>
  </si>
  <si>
    <t>38.- PROFECO</t>
  </si>
  <si>
    <t>Protección a los intereses y derechos del consumidor</t>
  </si>
  <si>
    <t>Tasa de variacion del impulso de la legalidad y certeza de los derechos del consumidor</t>
  </si>
  <si>
    <t>((Casos presentados de falta a los derechos del consumidor del periodo / Casos presentados de falta a los derechos del consumidor del año 2021) -1 )*100</t>
  </si>
  <si>
    <t>Tasa de variacion de la eficiencia de atencion a casos presentados ante la profeco</t>
  </si>
  <si>
    <t>((Casos resultos de falta a los derechos del consumidor del periodo / Casos resueltos de falta a los derechos del consumidor del año 2021) -1 )*100</t>
  </si>
  <si>
    <t xml:space="preserve">Porcentaje de resolucion de conflictos </t>
  </si>
  <si>
    <t>(Conflictos resueltos por mediacion entre consumidor y proveedore / Total de conflictos presentados ) *100</t>
  </si>
  <si>
    <t>2024 100% / Casos de mediacion  / Anual</t>
  </si>
  <si>
    <t>Porcentaje de informacion sobre los derechos del consumidor difundida</t>
  </si>
  <si>
    <t>(Numero de personas involucradas en la solicitud de informacion sobre sus derechos / Total de la población economicamente activa clasificada como consumidor) *100</t>
  </si>
  <si>
    <t>2024 100% / Difusion  / Semestral</t>
  </si>
  <si>
    <t>Porcentaje de cumplimiento de disposiciones legales</t>
  </si>
  <si>
    <t>(Resultados de cumplimiento de disposiciones legales aplicadas a la vigilacia obtenidos en el periodo / Resultados de cumplimiento de disposiciones legales aplicadas a la vigilacia estimados) *100</t>
  </si>
  <si>
    <t>39.- SUSPEG</t>
  </si>
  <si>
    <t>Salvaguarda de derechos del servidor publico</t>
  </si>
  <si>
    <t>Tasa de variacion de salvaguardo de derechos de los servidores del Municipio</t>
  </si>
  <si>
    <t>((Casos presentados por falta a los derechos de los servidores del periodo / Casos presentados por falta a los derechos de los servidores en el año 2021) -1) *100</t>
  </si>
  <si>
    <t>Tasa de variacion de representatividad y defensa de los intereses de los servidores</t>
  </si>
  <si>
    <t>((Indice de representatividad del periodo / Indice de representatividad  en el año 2021) -1) *100</t>
  </si>
  <si>
    <t>Porcentaje de eficienci de gestion de recursos para mejora de las condiciones de los servidores públicos</t>
  </si>
  <si>
    <t>( Total de gestiones resueltas / Total de gestiones realizadas) *100</t>
  </si>
  <si>
    <t>2024 100% / Oficios de getion  / Semestral</t>
  </si>
  <si>
    <t>Indice de apego y proteccion de los derechos Humanos</t>
  </si>
  <si>
    <t>(Total de casos de atropeyo a los derechos humanos solucionados en el periodo / Total de casos presentados por trasgrecion a los derechos humanos)</t>
  </si>
  <si>
    <t>2024 100% / Representatividad   / Semestral</t>
  </si>
  <si>
    <t xml:space="preserve">42.- Direccion de Seguridad Publica   </t>
  </si>
  <si>
    <t>Pungarabato seguro y de leyes</t>
  </si>
  <si>
    <t xml:space="preserve">Porcentaje de disminución de incidencia del delito </t>
  </si>
  <si>
    <t>{(Número de delitos cometidos en el municipio en el año  /Número de delitos cometidos en el municipio en el año 2021) – 1}*100</t>
  </si>
  <si>
    <t>Porcentaje de personas atendidas con  programas de seguridad pública municipal</t>
  </si>
  <si>
    <t>(Personas atendidas en programas de seguridad pública municipal/ Total de personas proyectadas en atención de programas de seguridad pública municipal)*100</t>
  </si>
  <si>
    <t>2024 100% / servicios  / Anual</t>
  </si>
  <si>
    <t xml:space="preserve">Porcentaje de acciones realizadas para el fortalecimiento del sistema policial. </t>
  </si>
  <si>
    <t xml:space="preserve">(Número de acciones realizadas para el fortalecimiento del sistema policial /Número de acciones programas para el sistema policial)*100 </t>
  </si>
  <si>
    <t>((Policías por cada mil habitantes en el municipio en el semestre actual/Policías por cada mil habitantes en el municipio en el semestre anterior)-1) *100</t>
  </si>
  <si>
    <t>2024 100% / policias  / Anual</t>
  </si>
  <si>
    <t>(Personas que han sido víctimas de un delito en su entorno colonia o comunidad/Total de la población  municipal) *100</t>
  </si>
  <si>
    <t>2024 100% / Actos delictivos  / Anual</t>
  </si>
  <si>
    <t>44.- Prevención Social del Delito</t>
  </si>
  <si>
    <t>Seguridad publica con proximidad social</t>
  </si>
  <si>
    <t>Porcentaje en que el municipios adopta y aplica proyectos de prevención social de la violencia y la delincuencia con participación ciudadana.</t>
  </si>
  <si>
    <t xml:space="preserve">(Subsidio que recibe para la Seguridad Pública y aplica en programas de prevención social/ Total del Subsidio que recibe para programas de seguridad)*100 </t>
  </si>
  <si>
    <t xml:space="preserve">Proyectos de prevención social de la violencia y la delincuencia con participación ciudadana </t>
  </si>
  <si>
    <t>(Proyectos puestos en marcha por el municipio que reciben Subsidio para la Seguridad Pública Municipal / Proyectos propuestos por el municipio que reciben Subsidio para la Seguridad Pública Municipal)*100</t>
  </si>
  <si>
    <t>2024 100% / Proyectos  / Anual</t>
  </si>
  <si>
    <t xml:space="preserve">Generación del Modelo de Prevención Social de la Violencia y la Delincuencia con Participación Ciudadana </t>
  </si>
  <si>
    <t>Modelo de prevision social</t>
  </si>
  <si>
    <t>2024 100% / Modelos  / Anual</t>
  </si>
  <si>
    <t>Indice de creacion y conocimiento de la normatividad</t>
  </si>
  <si>
    <t>(Normatividad aplicada / Normatividad creada y estudidada) *100</t>
  </si>
  <si>
    <t>2024 100% / Normativa  / Anual</t>
  </si>
  <si>
    <t>45.- Proteccion Civil</t>
  </si>
  <si>
    <t>Salvaguarda de los pungarabatenses sus bienes y su entorno</t>
  </si>
  <si>
    <t>Tasa de variacion en la realizacion de eventos de promoción de la cultura de proteccion civil</t>
  </si>
  <si>
    <t>((Numero de emergencias atendidas en el año actual/ Numero de Emergencias atendidas en el año anterior)-1) *100</t>
  </si>
  <si>
    <t>2024 100% / Accidentes  / Anual</t>
  </si>
  <si>
    <t>Tasa de variacion en la conformacion de brigadas de proteccion civil</t>
  </si>
  <si>
    <t xml:space="preserve">( Total de personas atendidas en materia de proteccion civil en el año actual/  Total de personas atendidas en materia de proteccion civil en el año anterior )-1)*100 </t>
  </si>
  <si>
    <t xml:space="preserve">Porcentaje de accidentes de los habitantes por fenomenos perturbadores </t>
  </si>
  <si>
    <t xml:space="preserve">(Medidas de prevención de accidentes implementadas en las zonas de alto riesgo/total de medidas a implementar para prevención de accidentes en las zonas de alto riesgo) *100 </t>
  </si>
  <si>
    <t>Porcentaje de la población capacitada</t>
  </si>
  <si>
    <t>(Población capacitada/Total de la población municipal) *100</t>
  </si>
  <si>
    <t>2024 100% / Capacitaciones  / Anual</t>
  </si>
  <si>
    <t>Porcentaje de superacion de factores de riesgo</t>
  </si>
  <si>
    <t>( Emergencias atendidas entre la ocurrencia de hechos perturbadores/ Emergencias reportadas ante la  ocurrencia de los hechos perturbadores)*100</t>
  </si>
  <si>
    <t>2024 100% / Atencion  / Semestral</t>
  </si>
  <si>
    <t>46.-Seguridad Vial</t>
  </si>
  <si>
    <t>Fortalecimiento  y establecimiento del reglamento de tránsito y seguridad vial</t>
  </si>
  <si>
    <t>Porcentaje de Disminución de accidentes viales</t>
  </si>
  <si>
    <t xml:space="preserve">(Accidentes viales 2021/Accidentes viales 2021 )*100
</t>
  </si>
  <si>
    <t>2024 100% / Accidentes viales  / Anual</t>
  </si>
  <si>
    <t xml:space="preserve">Porcentaje de servicios de movilidad otorgados
</t>
  </si>
  <si>
    <t xml:space="preserve">(Servicios de movilidad brindados/Servicios de movilidad solicitados) *100 </t>
  </si>
  <si>
    <t>2024 100% / Servicios  / Anual</t>
  </si>
  <si>
    <t xml:space="preserve">Cursos de capacitación vial otorgados
</t>
  </si>
  <si>
    <t xml:space="preserve">( Cursos viales impartidos/Cursos viales solicitados) *100 </t>
  </si>
  <si>
    <t>2024 100% / Cursos  / Anual</t>
  </si>
  <si>
    <t xml:space="preserve">Permisos provisionales otorgados </t>
  </si>
  <si>
    <t xml:space="preserve">Permisos para utilización de vialidades otorgados/Permisos para utilización de vialidades solicitados*100 </t>
  </si>
  <si>
    <t>2024 100% / Permisos  / Anual</t>
  </si>
  <si>
    <t>47.- Transito Municipal/48.-Comisarios</t>
  </si>
  <si>
    <t>49.-Coordinacion general /50.-Coordinacion de notificaciones</t>
  </si>
  <si>
    <t>Fortalecimiento  y establecimiento del reglamento de coordinacion general y coordinacion de notificaciones.</t>
  </si>
  <si>
    <t>ENTIDAD FISCALIZABLE: MUNICIPIO DE PUNGARABATO, GUERRERO.</t>
  </si>
  <si>
    <t>PERÍODO COMPRENDIDO: Del 01  de Enero al 31  de Diciembre de 2024.</t>
  </si>
  <si>
    <r>
      <rPr>
        <b/>
        <sz val="14"/>
        <color theme="1"/>
        <rFont val="Arial"/>
        <family val="2"/>
      </rPr>
      <t>Fecha de elaboración:</t>
    </r>
    <r>
      <rPr>
        <sz val="14"/>
        <color theme="1"/>
        <rFont val="Arial"/>
        <family val="2"/>
      </rPr>
      <t xml:space="preserve"> 31 de diciembre de 2024.</t>
    </r>
  </si>
  <si>
    <t>43.-Comisarios</t>
  </si>
  <si>
    <t xml:space="preserve">Porcentaje de vehículos que recibieron mantenimiento </t>
  </si>
  <si>
    <t xml:space="preserve">Porcentaje de equipo otorgado a elementos en funciones. </t>
  </si>
  <si>
    <t>48.- Sindicatura</t>
  </si>
  <si>
    <t>Porcentaje de cumplimiento de metas establecidas respecto al historico</t>
  </si>
  <si>
    <t>Porcentaje de indicaciones realizadas para brindar atención</t>
  </si>
  <si>
    <t>Desempeño de las funciones / E Prestación de Servicios Públicos</t>
  </si>
  <si>
    <t>PORCENTAJE</t>
  </si>
  <si>
    <t>PERÍODO COMPRENDIDO: 2025</t>
  </si>
  <si>
    <r>
      <rPr>
        <b/>
        <sz val="14"/>
        <color theme="1"/>
        <rFont val="Arial"/>
        <family val="2"/>
      </rPr>
      <t>Fecha de elaboración:</t>
    </r>
    <r>
      <rPr>
        <sz val="14"/>
        <color theme="1"/>
        <rFont val="Arial"/>
        <family val="2"/>
      </rPr>
      <t xml:space="preserve"> 31 de marzo 2025</t>
    </r>
  </si>
  <si>
    <t>2025 100% / Resultados / Anual</t>
  </si>
  <si>
    <t>2025 100% /  Solicitudes de pasaporte / Anual</t>
  </si>
  <si>
    <t>2025 100% /  Personas / Anual</t>
  </si>
  <si>
    <t>2025 100% /  Esquemas / Anual</t>
  </si>
  <si>
    <t>2025 100% /   Pasaportes otorgados  / Anual</t>
  </si>
  <si>
    <t>2025 100% /   Resultados  / Anual</t>
  </si>
  <si>
    <t>2025 100% /   Informacion  / Anual</t>
  </si>
  <si>
    <t>2025 100% /  Porcentaje de satisfaccion / Anual</t>
  </si>
  <si>
    <t>2025 100% / Programas / Anual</t>
  </si>
  <si>
    <t>2025 100% / Resultados  / Semestral</t>
  </si>
  <si>
    <t>2025 100% / Presupuestos  / Anual</t>
  </si>
  <si>
    <t>2025 100% / Gtos Indirectos  / Anual</t>
  </si>
  <si>
    <t>2025 100% / Obras  / Anual</t>
  </si>
  <si>
    <t>2025 100% /  Resultados /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</si>
</sst>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name val="Batang"/>
      <family val="1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0" fontId="4" fillId="6" borderId="7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7" fillId="0" borderId="0" xfId="0" applyFont="1"/>
    <xf numFmtId="49" fontId="11" fillId="0" borderId="1" xfId="2" applyNumberFormat="1" applyFont="1" applyBorder="1" applyAlignment="1">
      <alignment horizontal="left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0" fontId="10" fillId="0" borderId="1" xfId="2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" xfId="2" applyFont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 wrapText="1"/>
    </xf>
    <xf numFmtId="0" fontId="10" fillId="0" borderId="1" xfId="3" applyBorder="1" applyAlignment="1">
      <alignment horizontal="left" vertical="center" wrapText="1"/>
    </xf>
    <xf numFmtId="0" fontId="10" fillId="0" borderId="1" xfId="3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49" fontId="11" fillId="0" borderId="1" xfId="3" applyNumberFormat="1" applyFont="1" applyBorder="1" applyAlignment="1">
      <alignment vertical="center" wrapText="1"/>
    </xf>
    <xf numFmtId="0" fontId="10" fillId="0" borderId="1" xfId="2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49" fontId="11" fillId="0" borderId="27" xfId="3" applyNumberFormat="1" applyFont="1" applyBorder="1" applyAlignment="1">
      <alignment horizontal="left" vertical="center" wrapText="1"/>
    </xf>
    <xf numFmtId="49" fontId="11" fillId="0" borderId="0" xfId="3" applyNumberFormat="1" applyFont="1" applyBorder="1" applyAlignment="1">
      <alignment horizontal="left" vertical="center" wrapText="1"/>
    </xf>
    <xf numFmtId="49" fontId="11" fillId="0" borderId="0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44" fontId="8" fillId="7" borderId="2" xfId="1" applyFont="1" applyFill="1" applyBorder="1" applyAlignment="1"/>
    <xf numFmtId="0" fontId="7" fillId="7" borderId="0" xfId="0" applyFont="1" applyFill="1" applyAlignment="1">
      <alignment horizontal="center" wrapText="1"/>
    </xf>
    <xf numFmtId="0" fontId="7" fillId="7" borderId="0" xfId="0" applyFont="1" applyFill="1" applyAlignment="1">
      <alignment wrapText="1"/>
    </xf>
    <xf numFmtId="4" fontId="16" fillId="2" borderId="0" xfId="5" applyNumberFormat="1" applyFont="1" applyFill="1" applyAlignment="1">
      <alignment horizontal="right" vertical="center"/>
    </xf>
    <xf numFmtId="4" fontId="0" fillId="0" borderId="0" xfId="0" applyNumberFormat="1"/>
    <xf numFmtId="4" fontId="17" fillId="2" borderId="0" xfId="2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/>
    </xf>
    <xf numFmtId="0" fontId="7" fillId="7" borderId="0" xfId="0" applyFont="1" applyFill="1" applyAlignment="1">
      <alignment horizontal="center"/>
    </xf>
    <xf numFmtId="49" fontId="0" fillId="0" borderId="7" xfId="0" applyNumberFormat="1" applyBorder="1" applyAlignment="1">
      <alignment horizont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44" fontId="7" fillId="7" borderId="2" xfId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left"/>
    </xf>
    <xf numFmtId="44" fontId="8" fillId="7" borderId="2" xfId="1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</cellXfs>
  <cellStyles count="6">
    <cellStyle name="Moneda" xfId="1" builtinId="4"/>
    <cellStyle name="Normal" xfId="0" builtinId="0"/>
    <cellStyle name="Normal 2" xfId="2" xr:uid="{00000000-0005-0000-0000-000002000000}"/>
    <cellStyle name="Normal 2 5" xfId="4" xr:uid="{00000000-0005-0000-0000-000003000000}"/>
    <cellStyle name="Normal 3" xfId="5" xr:uid="{248F0AC2-DBC4-46D9-81AE-F9A224A4C0C3}"/>
    <cellStyle name="Normal 3 4" xfId="3" xr:uid="{00000000-0005-0000-0000-000004000000}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288771</xdr:colOff>
      <xdr:row>39</xdr:row>
      <xdr:rowOff>136071</xdr:rowOff>
    </xdr:from>
    <xdr:to>
      <xdr:col>7</xdr:col>
      <xdr:colOff>125485</xdr:colOff>
      <xdr:row>55</xdr:row>
      <xdr:rowOff>84117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E38DA78-3D08-4F43-A060-312B2DF0ECE4}"/>
            </a:ext>
          </a:extLst>
        </xdr:cNvPr>
        <xdr:cNvSpPr/>
      </xdr:nvSpPr>
      <xdr:spPr>
        <a:xfrm>
          <a:off x="288771" y="14464392"/>
          <a:ext cx="8477250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2024.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modificado,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161138</xdr:colOff>
      <xdr:row>0</xdr:row>
      <xdr:rowOff>326572</xdr:rowOff>
    </xdr:from>
    <xdr:to>
      <xdr:col>1</xdr:col>
      <xdr:colOff>1208316</xdr:colOff>
      <xdr:row>2</xdr:row>
      <xdr:rowOff>68036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AA9C808-2B95-4F20-9639-24429B8A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102" y="326572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461283</xdr:colOff>
      <xdr:row>0</xdr:row>
      <xdr:rowOff>268061</xdr:rowOff>
    </xdr:from>
    <xdr:to>
      <xdr:col>10</xdr:col>
      <xdr:colOff>557893</xdr:colOff>
      <xdr:row>2</xdr:row>
      <xdr:rowOff>31501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82586B8-8AF0-4188-94C8-AC78D5F4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3819" y="268061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1442357</xdr:colOff>
      <xdr:row>0</xdr:row>
      <xdr:rowOff>412297</xdr:rowOff>
    </xdr:from>
    <xdr:to>
      <xdr:col>1</xdr:col>
      <xdr:colOff>1033571</xdr:colOff>
      <xdr:row>2</xdr:row>
      <xdr:rowOff>153761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5DF3FB7-2C86-4D6C-B557-3B6FEFE2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7" y="412297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409003</xdr:colOff>
      <xdr:row>0</xdr:row>
      <xdr:rowOff>353786</xdr:rowOff>
    </xdr:from>
    <xdr:to>
      <xdr:col>9</xdr:col>
      <xdr:colOff>791363</xdr:colOff>
      <xdr:row>2</xdr:row>
      <xdr:rowOff>117226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7E600FD-2071-434C-85B0-181EC01C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9074" y="353786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0</xdr:row>
      <xdr:rowOff>276225</xdr:rowOff>
    </xdr:from>
    <xdr:to>
      <xdr:col>1</xdr:col>
      <xdr:colOff>1183250</xdr:colOff>
      <xdr:row>2</xdr:row>
      <xdr:rowOff>17689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DF3EBC7-E7A2-4C44-80A8-D2375FDC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36" y="276225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558682</xdr:colOff>
      <xdr:row>0</xdr:row>
      <xdr:rowOff>217714</xdr:rowOff>
    </xdr:from>
    <xdr:to>
      <xdr:col>10</xdr:col>
      <xdr:colOff>42970</xdr:colOff>
      <xdr:row>1</xdr:row>
      <xdr:rowOff>607082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1D294AF-E032-4A4F-8CA9-EFA7E2D9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753" y="217714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0</xdr:row>
      <xdr:rowOff>385083</xdr:rowOff>
    </xdr:from>
    <xdr:to>
      <xdr:col>1</xdr:col>
      <xdr:colOff>1183250</xdr:colOff>
      <xdr:row>2</xdr:row>
      <xdr:rowOff>126547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2D19A11-84A4-4024-A8BE-B68B3A9A0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36" y="385083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558682</xdr:colOff>
      <xdr:row>0</xdr:row>
      <xdr:rowOff>326572</xdr:rowOff>
    </xdr:from>
    <xdr:to>
      <xdr:col>9</xdr:col>
      <xdr:colOff>941042</xdr:colOff>
      <xdr:row>2</xdr:row>
      <xdr:rowOff>90012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572B644-B2F1-4740-A36A-7D555881F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753" y="326572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1434353</xdr:colOff>
      <xdr:row>0</xdr:row>
      <xdr:rowOff>405893</xdr:rowOff>
    </xdr:from>
    <xdr:to>
      <xdr:col>1</xdr:col>
      <xdr:colOff>1024766</xdr:colOff>
      <xdr:row>2</xdr:row>
      <xdr:rowOff>143354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C4DF89B-296B-4D51-A9EB-8E59C12A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353" y="405893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413805</xdr:colOff>
      <xdr:row>0</xdr:row>
      <xdr:rowOff>347382</xdr:rowOff>
    </xdr:from>
    <xdr:to>
      <xdr:col>9</xdr:col>
      <xdr:colOff>796165</xdr:colOff>
      <xdr:row>2</xdr:row>
      <xdr:rowOff>106819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2FB5AC7-AAD8-46DA-A056-50A906B1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070" y="347382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134470</xdr:colOff>
      <xdr:row>0</xdr:row>
      <xdr:rowOff>383482</xdr:rowOff>
    </xdr:from>
    <xdr:to>
      <xdr:col>1</xdr:col>
      <xdr:colOff>1181648</xdr:colOff>
      <xdr:row>2</xdr:row>
      <xdr:rowOff>120943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4FCFFBD-85AB-44AE-83C2-87288378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5" y="383482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570687</xdr:colOff>
      <xdr:row>0</xdr:row>
      <xdr:rowOff>324971</xdr:rowOff>
    </xdr:from>
    <xdr:to>
      <xdr:col>10</xdr:col>
      <xdr:colOff>56577</xdr:colOff>
      <xdr:row>2</xdr:row>
      <xdr:rowOff>84408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EA78D29-F9DA-4A65-884C-C5113872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952" y="324971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</xdr:colOff>
      <xdr:row>0</xdr:row>
      <xdr:rowOff>394687</xdr:rowOff>
    </xdr:from>
    <xdr:to>
      <xdr:col>1</xdr:col>
      <xdr:colOff>1204060</xdr:colOff>
      <xdr:row>2</xdr:row>
      <xdr:rowOff>132148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B20D0C-2D7B-4DCD-B547-79778357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647" y="394687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593099</xdr:colOff>
      <xdr:row>0</xdr:row>
      <xdr:rowOff>336176</xdr:rowOff>
    </xdr:from>
    <xdr:to>
      <xdr:col>10</xdr:col>
      <xdr:colOff>78989</xdr:colOff>
      <xdr:row>2</xdr:row>
      <xdr:rowOff>95613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CDC2865-24F2-4039-9D7F-EDDE87AB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0364" y="336176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168088</xdr:colOff>
      <xdr:row>0</xdr:row>
      <xdr:rowOff>293834</xdr:rowOff>
    </xdr:from>
    <xdr:to>
      <xdr:col>1</xdr:col>
      <xdr:colOff>1215266</xdr:colOff>
      <xdr:row>2</xdr:row>
      <xdr:rowOff>31295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C5931E7-6815-4121-BAE3-4FD60F26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53" y="293834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604305</xdr:colOff>
      <xdr:row>0</xdr:row>
      <xdr:rowOff>235323</xdr:rowOff>
    </xdr:from>
    <xdr:to>
      <xdr:col>10</xdr:col>
      <xdr:colOff>90195</xdr:colOff>
      <xdr:row>1</xdr:row>
      <xdr:rowOff>622290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65A9E2C-CEFF-480B-AF29-1BF3340D9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570" y="235323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257735</xdr:colOff>
      <xdr:row>0</xdr:row>
      <xdr:rowOff>372275</xdr:rowOff>
    </xdr:from>
    <xdr:to>
      <xdr:col>1</xdr:col>
      <xdr:colOff>1304913</xdr:colOff>
      <xdr:row>2</xdr:row>
      <xdr:rowOff>109736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727E63E-C419-4DD9-BEA9-A139B4F0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72275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693952</xdr:colOff>
      <xdr:row>0</xdr:row>
      <xdr:rowOff>313764</xdr:rowOff>
    </xdr:from>
    <xdr:to>
      <xdr:col>10</xdr:col>
      <xdr:colOff>179842</xdr:colOff>
      <xdr:row>2</xdr:row>
      <xdr:rowOff>73201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62833FF-73D1-43D6-BCA3-9C106FDC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1217" y="313764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246529</xdr:colOff>
      <xdr:row>0</xdr:row>
      <xdr:rowOff>338658</xdr:rowOff>
    </xdr:from>
    <xdr:to>
      <xdr:col>1</xdr:col>
      <xdr:colOff>1293707</xdr:colOff>
      <xdr:row>2</xdr:row>
      <xdr:rowOff>76119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A3AE414-A3EA-4E72-BDE0-30BEEE40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294" y="33865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682746</xdr:colOff>
      <xdr:row>0</xdr:row>
      <xdr:rowOff>280147</xdr:rowOff>
    </xdr:from>
    <xdr:to>
      <xdr:col>10</xdr:col>
      <xdr:colOff>168636</xdr:colOff>
      <xdr:row>2</xdr:row>
      <xdr:rowOff>39584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B8288A6-DF76-44DA-ACFC-AA4DF636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11" y="28014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246529</xdr:colOff>
      <xdr:row>0</xdr:row>
      <xdr:rowOff>316246</xdr:rowOff>
    </xdr:from>
    <xdr:to>
      <xdr:col>1</xdr:col>
      <xdr:colOff>1293707</xdr:colOff>
      <xdr:row>2</xdr:row>
      <xdr:rowOff>53707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455A2C1-4B6C-4331-8C7D-F1A45C70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294" y="316246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682746</xdr:colOff>
      <xdr:row>0</xdr:row>
      <xdr:rowOff>257735</xdr:rowOff>
    </xdr:from>
    <xdr:to>
      <xdr:col>10</xdr:col>
      <xdr:colOff>168636</xdr:colOff>
      <xdr:row>2</xdr:row>
      <xdr:rowOff>17172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BCE4FD2-D846-4873-A142-418DED319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11" y="257735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193522</xdr:colOff>
      <xdr:row>68</xdr:row>
      <xdr:rowOff>81644</xdr:rowOff>
    </xdr:from>
    <xdr:to>
      <xdr:col>7</xdr:col>
      <xdr:colOff>30236</xdr:colOff>
      <xdr:row>84</xdr:row>
      <xdr:rowOff>29690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79F3CFD-FDE1-492C-AA2F-7F5136CBA14A}"/>
            </a:ext>
          </a:extLst>
        </xdr:cNvPr>
        <xdr:cNvSpPr/>
      </xdr:nvSpPr>
      <xdr:spPr>
        <a:xfrm>
          <a:off x="193522" y="19553465"/>
          <a:ext cx="8477250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2024.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modificado,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27215</xdr:colOff>
      <xdr:row>0</xdr:row>
      <xdr:rowOff>276226</xdr:rowOff>
    </xdr:from>
    <xdr:to>
      <xdr:col>1</xdr:col>
      <xdr:colOff>1074393</xdr:colOff>
      <xdr:row>2</xdr:row>
      <xdr:rowOff>262618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780907C-6657-4843-9E95-BC327DEA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179" y="276226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327360</xdr:colOff>
      <xdr:row>0</xdr:row>
      <xdr:rowOff>217715</xdr:rowOff>
    </xdr:from>
    <xdr:to>
      <xdr:col>10</xdr:col>
      <xdr:colOff>410363</xdr:colOff>
      <xdr:row>2</xdr:row>
      <xdr:rowOff>226083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94C454A9-08E1-4144-B2CA-B8B79012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896" y="217715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0</xdr:row>
      <xdr:rowOff>439511</xdr:rowOff>
    </xdr:from>
    <xdr:to>
      <xdr:col>1</xdr:col>
      <xdr:colOff>1248884</xdr:colOff>
      <xdr:row>2</xdr:row>
      <xdr:rowOff>176972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E314AB1-3ED8-495E-B19F-54C73C52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471" y="439511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637923</xdr:colOff>
      <xdr:row>0</xdr:row>
      <xdr:rowOff>381000</xdr:rowOff>
    </xdr:from>
    <xdr:to>
      <xdr:col>10</xdr:col>
      <xdr:colOff>123813</xdr:colOff>
      <xdr:row>2</xdr:row>
      <xdr:rowOff>140437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31DC5DC-AD13-4CBD-94FD-29A3B7EB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5188" y="381000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212911</xdr:colOff>
      <xdr:row>0</xdr:row>
      <xdr:rowOff>417100</xdr:rowOff>
    </xdr:from>
    <xdr:to>
      <xdr:col>1</xdr:col>
      <xdr:colOff>1260089</xdr:colOff>
      <xdr:row>2</xdr:row>
      <xdr:rowOff>154561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A8F90C6-6A68-4AD8-814E-F56C8188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676" y="417100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649128</xdr:colOff>
      <xdr:row>0</xdr:row>
      <xdr:rowOff>358589</xdr:rowOff>
    </xdr:from>
    <xdr:to>
      <xdr:col>10</xdr:col>
      <xdr:colOff>135018</xdr:colOff>
      <xdr:row>2</xdr:row>
      <xdr:rowOff>118026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D3F233A-DC01-42EE-8A88-55431737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393" y="358589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54429</xdr:colOff>
      <xdr:row>0</xdr:row>
      <xdr:rowOff>357869</xdr:rowOff>
    </xdr:from>
    <xdr:to>
      <xdr:col>1</xdr:col>
      <xdr:colOff>1101607</xdr:colOff>
      <xdr:row>2</xdr:row>
      <xdr:rowOff>99333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0D92E6D-592F-4C5D-B21D-2C1E725E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357869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477039</xdr:colOff>
      <xdr:row>0</xdr:row>
      <xdr:rowOff>299358</xdr:rowOff>
    </xdr:from>
    <xdr:to>
      <xdr:col>9</xdr:col>
      <xdr:colOff>859399</xdr:colOff>
      <xdr:row>2</xdr:row>
      <xdr:rowOff>62798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3523223-69BC-4CD7-AB95-3A31F883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110" y="299358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0</xdr:row>
      <xdr:rowOff>453118</xdr:rowOff>
    </xdr:from>
    <xdr:to>
      <xdr:col>1</xdr:col>
      <xdr:colOff>1183249</xdr:colOff>
      <xdr:row>2</xdr:row>
      <xdr:rowOff>194582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971DDDF-2F80-467B-A98B-EAC7B049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35" y="45311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558681</xdr:colOff>
      <xdr:row>0</xdr:row>
      <xdr:rowOff>394607</xdr:rowOff>
    </xdr:from>
    <xdr:to>
      <xdr:col>9</xdr:col>
      <xdr:colOff>941041</xdr:colOff>
      <xdr:row>2</xdr:row>
      <xdr:rowOff>158047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4B51F16-6961-4A6B-8E73-074CB997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752" y="39460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371476</xdr:rowOff>
    </xdr:from>
    <xdr:to>
      <xdr:col>1</xdr:col>
      <xdr:colOff>1210464</xdr:colOff>
      <xdr:row>2</xdr:row>
      <xdr:rowOff>112940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A163F57-25C0-4D77-8F04-F0686A296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71476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585896</xdr:colOff>
      <xdr:row>0</xdr:row>
      <xdr:rowOff>312965</xdr:rowOff>
    </xdr:from>
    <xdr:to>
      <xdr:col>10</xdr:col>
      <xdr:colOff>70184</xdr:colOff>
      <xdr:row>2</xdr:row>
      <xdr:rowOff>76405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4275F78-D22E-479F-83B2-5CE641D2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967" y="312965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330654</xdr:rowOff>
    </xdr:from>
    <xdr:to>
      <xdr:col>1</xdr:col>
      <xdr:colOff>1237678</xdr:colOff>
      <xdr:row>2</xdr:row>
      <xdr:rowOff>72118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F685A1-F0F3-4F58-8844-A37B2D74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464" y="330654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613110</xdr:colOff>
      <xdr:row>0</xdr:row>
      <xdr:rowOff>272143</xdr:rowOff>
    </xdr:from>
    <xdr:to>
      <xdr:col>9</xdr:col>
      <xdr:colOff>995470</xdr:colOff>
      <xdr:row>2</xdr:row>
      <xdr:rowOff>35583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2529959-33E3-4DE4-9196-C520B85D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181" y="272143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0</xdr:row>
      <xdr:rowOff>317047</xdr:rowOff>
    </xdr:from>
    <xdr:to>
      <xdr:col>1</xdr:col>
      <xdr:colOff>1088000</xdr:colOff>
      <xdr:row>2</xdr:row>
      <xdr:rowOff>58511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1CFD261-6416-4E44-ACF0-E29F812E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6" y="317047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463432</xdr:colOff>
      <xdr:row>0</xdr:row>
      <xdr:rowOff>258536</xdr:rowOff>
    </xdr:from>
    <xdr:to>
      <xdr:col>9</xdr:col>
      <xdr:colOff>845792</xdr:colOff>
      <xdr:row>2</xdr:row>
      <xdr:rowOff>21976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770F3C-71FD-44D0-B985-4EF69F94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3503" y="258536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327452</xdr:rowOff>
    </xdr:from>
    <xdr:to>
      <xdr:col>1</xdr:col>
      <xdr:colOff>1080796</xdr:colOff>
      <xdr:row>2</xdr:row>
      <xdr:rowOff>64913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8237EC5-BD29-41CA-BE4D-44163F3B1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383" y="327452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469835</xdr:colOff>
      <xdr:row>0</xdr:row>
      <xdr:rowOff>268941</xdr:rowOff>
    </xdr:from>
    <xdr:to>
      <xdr:col>9</xdr:col>
      <xdr:colOff>852195</xdr:colOff>
      <xdr:row>2</xdr:row>
      <xdr:rowOff>28378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FB37B47-2BBD-4538-81D3-5C73ABC9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7100" y="268941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0</xdr:row>
      <xdr:rowOff>303439</xdr:rowOff>
    </xdr:from>
    <xdr:to>
      <xdr:col>1</xdr:col>
      <xdr:colOff>1251285</xdr:colOff>
      <xdr:row>2</xdr:row>
      <xdr:rowOff>44903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8042A8-C152-4C20-B5F7-005A31B3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71" y="303439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626717</xdr:colOff>
      <xdr:row>0</xdr:row>
      <xdr:rowOff>244928</xdr:rowOff>
    </xdr:from>
    <xdr:to>
      <xdr:col>10</xdr:col>
      <xdr:colOff>111005</xdr:colOff>
      <xdr:row>2</xdr:row>
      <xdr:rowOff>8368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39BBE4F-852D-4059-91B1-F75FFDA1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788" y="244928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156883</xdr:colOff>
      <xdr:row>0</xdr:row>
      <xdr:rowOff>383481</xdr:rowOff>
    </xdr:from>
    <xdr:to>
      <xdr:col>1</xdr:col>
      <xdr:colOff>1204061</xdr:colOff>
      <xdr:row>2</xdr:row>
      <xdr:rowOff>120942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39D291-6D5F-417E-A349-408789D88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648" y="383481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593100</xdr:colOff>
      <xdr:row>0</xdr:row>
      <xdr:rowOff>324970</xdr:rowOff>
    </xdr:from>
    <xdr:to>
      <xdr:col>10</xdr:col>
      <xdr:colOff>78990</xdr:colOff>
      <xdr:row>2</xdr:row>
      <xdr:rowOff>84407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715B3FC-CA8C-454C-A6AC-9042B591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0365" y="324970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288771</xdr:colOff>
      <xdr:row>45</xdr:row>
      <xdr:rowOff>68036</xdr:rowOff>
    </xdr:from>
    <xdr:to>
      <xdr:col>7</xdr:col>
      <xdr:colOff>125485</xdr:colOff>
      <xdr:row>61</xdr:row>
      <xdr:rowOff>16082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87D85E1-FECB-4D5A-9572-702FF60C2345}"/>
            </a:ext>
          </a:extLst>
        </xdr:cNvPr>
        <xdr:cNvSpPr/>
      </xdr:nvSpPr>
      <xdr:spPr>
        <a:xfrm>
          <a:off x="288771" y="18424072"/>
          <a:ext cx="8477250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2024.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modificado,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136071</xdr:colOff>
      <xdr:row>0</xdr:row>
      <xdr:rowOff>249011</xdr:rowOff>
    </xdr:from>
    <xdr:to>
      <xdr:col>1</xdr:col>
      <xdr:colOff>1183249</xdr:colOff>
      <xdr:row>2</xdr:row>
      <xdr:rowOff>235403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A5B8326-29AB-4C52-B478-9E175D9A2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35" y="249011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436216</xdr:colOff>
      <xdr:row>0</xdr:row>
      <xdr:rowOff>190500</xdr:rowOff>
    </xdr:from>
    <xdr:to>
      <xdr:col>10</xdr:col>
      <xdr:colOff>546433</xdr:colOff>
      <xdr:row>2</xdr:row>
      <xdr:rowOff>198868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4BD92FE-340E-4B88-80A9-FF1D39D3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752" y="190500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244929</xdr:colOff>
      <xdr:row>0</xdr:row>
      <xdr:rowOff>412296</xdr:rowOff>
    </xdr:from>
    <xdr:to>
      <xdr:col>1</xdr:col>
      <xdr:colOff>1292107</xdr:colOff>
      <xdr:row>2</xdr:row>
      <xdr:rowOff>153760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9C6AA6B-E7B4-4046-B28F-EDB1A0409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893" y="412296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667539</xdr:colOff>
      <xdr:row>0</xdr:row>
      <xdr:rowOff>353785</xdr:rowOff>
    </xdr:from>
    <xdr:to>
      <xdr:col>10</xdr:col>
      <xdr:colOff>70184</xdr:colOff>
      <xdr:row>2</xdr:row>
      <xdr:rowOff>117225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3D5AFAE-C0B7-4EF5-A21B-CCB50C02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7610" y="353785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357868</xdr:rowOff>
    </xdr:from>
    <xdr:to>
      <xdr:col>1</xdr:col>
      <xdr:colOff>1169642</xdr:colOff>
      <xdr:row>2</xdr:row>
      <xdr:rowOff>99332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1975559-292F-4AA5-98C7-3F4DEDAF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8" y="35786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545074</xdr:colOff>
      <xdr:row>0</xdr:row>
      <xdr:rowOff>299357</xdr:rowOff>
    </xdr:from>
    <xdr:to>
      <xdr:col>9</xdr:col>
      <xdr:colOff>927434</xdr:colOff>
      <xdr:row>2</xdr:row>
      <xdr:rowOff>62797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DA44792-4B77-4716-8CE6-72973A0F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5145" y="29935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54429</xdr:colOff>
      <xdr:row>0</xdr:row>
      <xdr:rowOff>330654</xdr:rowOff>
    </xdr:from>
    <xdr:to>
      <xdr:col>1</xdr:col>
      <xdr:colOff>1101607</xdr:colOff>
      <xdr:row>2</xdr:row>
      <xdr:rowOff>72118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409C4B9-2E8D-4D5F-AC7D-D6BC7F3D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330654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477039</xdr:colOff>
      <xdr:row>0</xdr:row>
      <xdr:rowOff>272143</xdr:rowOff>
    </xdr:from>
    <xdr:to>
      <xdr:col>9</xdr:col>
      <xdr:colOff>859399</xdr:colOff>
      <xdr:row>2</xdr:row>
      <xdr:rowOff>35583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5F9CD9E-CC44-407D-BE52-FDCC2D07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110" y="272143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112059</xdr:colOff>
      <xdr:row>0</xdr:row>
      <xdr:rowOff>372275</xdr:rowOff>
    </xdr:from>
    <xdr:to>
      <xdr:col>1</xdr:col>
      <xdr:colOff>1159237</xdr:colOff>
      <xdr:row>2</xdr:row>
      <xdr:rowOff>109736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26C86F7-AF5A-4991-88DD-7B86DDDC4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4" y="372275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548276</xdr:colOff>
      <xdr:row>0</xdr:row>
      <xdr:rowOff>313764</xdr:rowOff>
    </xdr:from>
    <xdr:to>
      <xdr:col>10</xdr:col>
      <xdr:colOff>34166</xdr:colOff>
      <xdr:row>2</xdr:row>
      <xdr:rowOff>73201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869254C-1985-47A2-9182-D43B128F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5541" y="313764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262618</xdr:rowOff>
    </xdr:from>
    <xdr:to>
      <xdr:col>1</xdr:col>
      <xdr:colOff>1156035</xdr:colOff>
      <xdr:row>2</xdr:row>
      <xdr:rowOff>4082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01FFF4-F4CE-4375-8D6C-A0F013EC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821" y="26261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531467</xdr:colOff>
      <xdr:row>0</xdr:row>
      <xdr:rowOff>204107</xdr:rowOff>
    </xdr:from>
    <xdr:to>
      <xdr:col>10</xdr:col>
      <xdr:colOff>15755</xdr:colOff>
      <xdr:row>1</xdr:row>
      <xdr:rowOff>593475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940D5A4-908C-4306-95F2-AFA17125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538" y="20410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149678</xdr:colOff>
      <xdr:row>0</xdr:row>
      <xdr:rowOff>357868</xdr:rowOff>
    </xdr:from>
    <xdr:to>
      <xdr:col>1</xdr:col>
      <xdr:colOff>1196856</xdr:colOff>
      <xdr:row>2</xdr:row>
      <xdr:rowOff>99332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413B3DE-FDE1-4A6B-9404-5134FA41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2" y="35786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572288</xdr:colOff>
      <xdr:row>0</xdr:row>
      <xdr:rowOff>299357</xdr:rowOff>
    </xdr:from>
    <xdr:to>
      <xdr:col>10</xdr:col>
      <xdr:colOff>56576</xdr:colOff>
      <xdr:row>2</xdr:row>
      <xdr:rowOff>62797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D54125F-9369-4C18-AB27-80F825DE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359" y="29935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260217</xdr:rowOff>
    </xdr:from>
    <xdr:to>
      <xdr:col>1</xdr:col>
      <xdr:colOff>1181649</xdr:colOff>
      <xdr:row>1</xdr:row>
      <xdr:rowOff>625208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F60EB1D-1464-4801-A85F-7F8595D0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6" y="260217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570688</xdr:colOff>
      <xdr:row>0</xdr:row>
      <xdr:rowOff>201706</xdr:rowOff>
    </xdr:from>
    <xdr:to>
      <xdr:col>10</xdr:col>
      <xdr:colOff>56578</xdr:colOff>
      <xdr:row>1</xdr:row>
      <xdr:rowOff>588673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69E0A19-2DEA-4757-BB31-00B8D23D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953" y="201706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224118</xdr:colOff>
      <xdr:row>0</xdr:row>
      <xdr:rowOff>338658</xdr:rowOff>
    </xdr:from>
    <xdr:to>
      <xdr:col>1</xdr:col>
      <xdr:colOff>1271296</xdr:colOff>
      <xdr:row>2</xdr:row>
      <xdr:rowOff>76119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59EE87E-942A-4BE3-91AE-0D4BBFE4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83" y="338658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660335</xdr:colOff>
      <xdr:row>0</xdr:row>
      <xdr:rowOff>280147</xdr:rowOff>
    </xdr:from>
    <xdr:to>
      <xdr:col>10</xdr:col>
      <xdr:colOff>146225</xdr:colOff>
      <xdr:row>2</xdr:row>
      <xdr:rowOff>39584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C8AC442-73AC-416E-A520-CA56ACE7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600" y="280147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0</xdr:row>
      <xdr:rowOff>361070</xdr:rowOff>
    </xdr:from>
    <xdr:to>
      <xdr:col>1</xdr:col>
      <xdr:colOff>1170442</xdr:colOff>
      <xdr:row>2</xdr:row>
      <xdr:rowOff>98531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64C64F-4D49-4368-BDC6-0193528F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029" y="361070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559481</xdr:colOff>
      <xdr:row>0</xdr:row>
      <xdr:rowOff>302559</xdr:rowOff>
    </xdr:from>
    <xdr:to>
      <xdr:col>10</xdr:col>
      <xdr:colOff>45371</xdr:colOff>
      <xdr:row>2</xdr:row>
      <xdr:rowOff>61996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16FBBAFF-DD2F-45CC-91CD-7E420456D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746" y="302559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84664</xdr:colOff>
      <xdr:row>25</xdr:row>
      <xdr:rowOff>0</xdr:rowOff>
    </xdr:from>
    <xdr:to>
      <xdr:col>6</xdr:col>
      <xdr:colOff>846664</xdr:colOff>
      <xdr:row>40</xdr:row>
      <xdr:rowOff>138546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ADA8F25-FDE2-42B5-9A07-C1142917FA1E}"/>
            </a:ext>
          </a:extLst>
        </xdr:cNvPr>
        <xdr:cNvSpPr/>
      </xdr:nvSpPr>
      <xdr:spPr>
        <a:xfrm>
          <a:off x="84664" y="14535150"/>
          <a:ext cx="8458200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2024.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modificado,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244929</xdr:colOff>
      <xdr:row>0</xdr:row>
      <xdr:rowOff>330654</xdr:rowOff>
    </xdr:from>
    <xdr:to>
      <xdr:col>1</xdr:col>
      <xdr:colOff>1292107</xdr:colOff>
      <xdr:row>2</xdr:row>
      <xdr:rowOff>317046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3732D63-5CEA-4178-A569-7AC8EEF7D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893" y="330654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504253</xdr:colOff>
      <xdr:row>0</xdr:row>
      <xdr:rowOff>272143</xdr:rowOff>
    </xdr:from>
    <xdr:to>
      <xdr:col>10</xdr:col>
      <xdr:colOff>641684</xdr:colOff>
      <xdr:row>2</xdr:row>
      <xdr:rowOff>280511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50D8B5F1-944D-48C7-A86B-C79889CB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7610" y="272143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560914</xdr:colOff>
      <xdr:row>56</xdr:row>
      <xdr:rowOff>54428</xdr:rowOff>
    </xdr:from>
    <xdr:to>
      <xdr:col>7</xdr:col>
      <xdr:colOff>397628</xdr:colOff>
      <xdr:row>72</xdr:row>
      <xdr:rowOff>2474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9C2AE02-BF6E-4058-A99E-3C1F337483FA}"/>
            </a:ext>
          </a:extLst>
        </xdr:cNvPr>
        <xdr:cNvSpPr/>
      </xdr:nvSpPr>
      <xdr:spPr>
        <a:xfrm>
          <a:off x="560914" y="17417142"/>
          <a:ext cx="8518071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2024.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modificado,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163286</xdr:colOff>
      <xdr:row>0</xdr:row>
      <xdr:rowOff>344261</xdr:rowOff>
    </xdr:from>
    <xdr:to>
      <xdr:col>1</xdr:col>
      <xdr:colOff>1210464</xdr:colOff>
      <xdr:row>2</xdr:row>
      <xdr:rowOff>330653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28A67C4-9789-4309-8B94-D0C87449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44261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422610</xdr:colOff>
      <xdr:row>0</xdr:row>
      <xdr:rowOff>285750</xdr:rowOff>
    </xdr:from>
    <xdr:to>
      <xdr:col>10</xdr:col>
      <xdr:colOff>682506</xdr:colOff>
      <xdr:row>2</xdr:row>
      <xdr:rowOff>294118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568F105A-EB27-4372-B3B3-27B813B6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967" y="285750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289833</xdr:rowOff>
    </xdr:from>
    <xdr:to>
      <xdr:col>1</xdr:col>
      <xdr:colOff>1196857</xdr:colOff>
      <xdr:row>2</xdr:row>
      <xdr:rowOff>276225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F9E8D16-637A-4183-B1E9-270A2EC9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289833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667539</xdr:colOff>
      <xdr:row>0</xdr:row>
      <xdr:rowOff>231322</xdr:rowOff>
    </xdr:from>
    <xdr:to>
      <xdr:col>10</xdr:col>
      <xdr:colOff>165434</xdr:colOff>
      <xdr:row>2</xdr:row>
      <xdr:rowOff>239690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806EF65-E787-4D64-8B14-F0FE780D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360" y="231322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0</xdr:row>
      <xdr:rowOff>303439</xdr:rowOff>
    </xdr:from>
    <xdr:to>
      <xdr:col>1</xdr:col>
      <xdr:colOff>1156036</xdr:colOff>
      <xdr:row>2</xdr:row>
      <xdr:rowOff>44903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DE16EC6-906E-42FA-A120-321FDAD5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822" y="303439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531468</xdr:colOff>
      <xdr:row>0</xdr:row>
      <xdr:rowOff>244928</xdr:rowOff>
    </xdr:from>
    <xdr:to>
      <xdr:col>9</xdr:col>
      <xdr:colOff>913828</xdr:colOff>
      <xdr:row>2</xdr:row>
      <xdr:rowOff>8368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93840DF-1B93-47D2-9CD1-B9E98114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539" y="244928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327452</xdr:rowOff>
    </xdr:from>
    <xdr:to>
      <xdr:col>1</xdr:col>
      <xdr:colOff>1293708</xdr:colOff>
      <xdr:row>2</xdr:row>
      <xdr:rowOff>64913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A093801-2703-48E4-9EA4-29B9B23DD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295" y="327452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682747</xdr:colOff>
      <xdr:row>0</xdr:row>
      <xdr:rowOff>268941</xdr:rowOff>
    </xdr:from>
    <xdr:to>
      <xdr:col>10</xdr:col>
      <xdr:colOff>168637</xdr:colOff>
      <xdr:row>2</xdr:row>
      <xdr:rowOff>28378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0B9FE84-45AC-4AC2-9FCA-112371C7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12" y="268941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212911</xdr:colOff>
      <xdr:row>0</xdr:row>
      <xdr:rowOff>282629</xdr:rowOff>
    </xdr:from>
    <xdr:to>
      <xdr:col>1</xdr:col>
      <xdr:colOff>1260089</xdr:colOff>
      <xdr:row>2</xdr:row>
      <xdr:rowOff>20090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EA36839-EDDB-4F4F-ADD2-D945522A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676" y="282629"/>
          <a:ext cx="1047178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649128</xdr:colOff>
      <xdr:row>0</xdr:row>
      <xdr:rowOff>224118</xdr:rowOff>
    </xdr:from>
    <xdr:to>
      <xdr:col>10</xdr:col>
      <xdr:colOff>135018</xdr:colOff>
      <xdr:row>1</xdr:row>
      <xdr:rowOff>611085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BA96DD0-FF2F-47E3-BC5A-2822E2F9B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393" y="224118"/>
          <a:ext cx="1906360" cy="94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view="pageBreakPreview" topLeftCell="A7" zoomScale="70" zoomScaleNormal="85" zoomScaleSheetLayoutView="70" zoomScalePageLayoutView="8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7.85546875" customWidth="1"/>
    <col min="5" max="5" width="17.28515625" customWidth="1"/>
    <col min="7" max="7" width="13.85546875" customWidth="1"/>
    <col min="10" max="10" width="15.7109375" customWidth="1"/>
    <col min="11" max="11" width="10.85546875" bestFit="1" customWidth="1"/>
    <col min="12" max="12" width="22.5703125" bestFit="1" customWidth="1"/>
    <col min="13" max="13" width="12.140625" bestFit="1" customWidth="1"/>
    <col min="23" max="23" width="21.140625" customWidth="1"/>
  </cols>
  <sheetData>
    <row r="1" spans="1:23" s="20" customFormat="1" ht="44.25" customHeight="1" x14ac:dyDescent="0.25">
      <c r="A1" s="65"/>
      <c r="B1" s="65"/>
      <c r="C1" s="66" t="s">
        <v>493</v>
      </c>
      <c r="D1" s="66"/>
      <c r="E1" s="66"/>
      <c r="F1" s="66"/>
      <c r="G1" s="66"/>
      <c r="H1" s="66"/>
      <c r="I1" s="66"/>
      <c r="J1" s="53"/>
      <c r="K1" s="64"/>
      <c r="L1" s="64"/>
      <c r="M1" s="64"/>
    </row>
    <row r="2" spans="1:2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2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2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2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2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23" s="20" customFormat="1" ht="18" x14ac:dyDescent="0.25">
      <c r="A7" s="65" t="s">
        <v>42</v>
      </c>
      <c r="B7" s="65"/>
      <c r="C7" s="71">
        <v>16306536.199999999</v>
      </c>
      <c r="D7" s="71"/>
      <c r="E7" s="71"/>
      <c r="F7" s="54"/>
      <c r="G7" s="54"/>
      <c r="H7" s="54"/>
      <c r="I7" s="67" t="s">
        <v>495</v>
      </c>
      <c r="J7" s="67"/>
      <c r="K7" s="67"/>
      <c r="L7" s="67"/>
      <c r="M7" s="67"/>
    </row>
    <row r="8" spans="1:2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2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2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23" ht="46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23" ht="147" customHeight="1" x14ac:dyDescent="0.25">
      <c r="A12" s="61" t="s">
        <v>24</v>
      </c>
      <c r="B12" s="62" t="s">
        <v>25</v>
      </c>
      <c r="C12" s="11" t="s">
        <v>26</v>
      </c>
      <c r="D12" s="10" t="s">
        <v>27</v>
      </c>
      <c r="E12" s="10" t="s">
        <v>28</v>
      </c>
      <c r="F12" s="10" t="s">
        <v>29</v>
      </c>
      <c r="G12" s="12">
        <v>12</v>
      </c>
      <c r="H12" s="13">
        <f>G12</f>
        <v>12</v>
      </c>
      <c r="I12" s="14">
        <f>G12/H12*100</f>
        <v>100</v>
      </c>
      <c r="J12" s="14" t="s">
        <v>503</v>
      </c>
      <c r="K12" s="15"/>
      <c r="L12" s="16" t="s">
        <v>30</v>
      </c>
      <c r="M12" s="17"/>
      <c r="W12" s="58">
        <v>16306536.199999999</v>
      </c>
    </row>
    <row r="13" spans="1:23" ht="117" customHeight="1" x14ac:dyDescent="0.25">
      <c r="A13" s="61"/>
      <c r="B13" s="62"/>
      <c r="C13" s="11" t="s">
        <v>31</v>
      </c>
      <c r="D13" s="10" t="s">
        <v>32</v>
      </c>
      <c r="E13" s="10" t="s">
        <v>28</v>
      </c>
      <c r="F13" s="10" t="s">
        <v>29</v>
      </c>
      <c r="G13" s="12">
        <v>12</v>
      </c>
      <c r="H13" s="13">
        <f t="shared" ref="H13:H16" si="0">G13</f>
        <v>12</v>
      </c>
      <c r="I13" s="14">
        <f t="shared" ref="I13:I16" si="1">G13/H13*100</f>
        <v>100</v>
      </c>
      <c r="J13" s="14" t="s">
        <v>503</v>
      </c>
      <c r="K13" s="15"/>
      <c r="L13" s="16" t="s">
        <v>30</v>
      </c>
      <c r="M13" s="17"/>
    </row>
    <row r="14" spans="1:23" ht="73.5" customHeight="1" x14ac:dyDescent="0.25">
      <c r="A14" s="61"/>
      <c r="B14" s="62"/>
      <c r="C14" s="11" t="s">
        <v>33</v>
      </c>
      <c r="D14" s="10" t="s">
        <v>34</v>
      </c>
      <c r="E14" s="10" t="s">
        <v>28</v>
      </c>
      <c r="F14" s="10" t="s">
        <v>29</v>
      </c>
      <c r="G14" s="12">
        <v>104</v>
      </c>
      <c r="H14" s="13">
        <f t="shared" si="0"/>
        <v>104</v>
      </c>
      <c r="I14" s="14">
        <f t="shared" si="1"/>
        <v>100</v>
      </c>
      <c r="J14" s="14" t="s">
        <v>503</v>
      </c>
      <c r="K14" s="15"/>
      <c r="L14" s="16" t="s">
        <v>30</v>
      </c>
      <c r="M14" s="17"/>
    </row>
    <row r="15" spans="1:23" ht="74.25" customHeight="1" x14ac:dyDescent="0.25">
      <c r="A15" s="61"/>
      <c r="B15" s="62"/>
      <c r="C15" s="11" t="s">
        <v>35</v>
      </c>
      <c r="D15" s="10" t="s">
        <v>36</v>
      </c>
      <c r="E15" s="10" t="s">
        <v>54</v>
      </c>
      <c r="F15" s="10" t="s">
        <v>29</v>
      </c>
      <c r="G15" s="12">
        <v>12</v>
      </c>
      <c r="H15" s="13">
        <f t="shared" si="0"/>
        <v>12</v>
      </c>
      <c r="I15" s="14">
        <f t="shared" si="1"/>
        <v>100</v>
      </c>
      <c r="J15" s="14" t="s">
        <v>503</v>
      </c>
      <c r="K15" s="15"/>
      <c r="L15" s="16" t="s">
        <v>30</v>
      </c>
      <c r="M15" s="17"/>
    </row>
    <row r="16" spans="1:23" ht="74.25" customHeight="1" x14ac:dyDescent="0.25">
      <c r="A16" s="61"/>
      <c r="B16" s="62"/>
      <c r="C16" s="11" t="s">
        <v>37</v>
      </c>
      <c r="D16" s="10" t="s">
        <v>38</v>
      </c>
      <c r="E16" s="10" t="s">
        <v>54</v>
      </c>
      <c r="F16" s="10" t="s">
        <v>29</v>
      </c>
      <c r="G16" s="12">
        <v>104</v>
      </c>
      <c r="H16" s="13">
        <f t="shared" si="0"/>
        <v>104</v>
      </c>
      <c r="I16" s="14">
        <f t="shared" si="1"/>
        <v>100</v>
      </c>
      <c r="J16" s="14" t="s">
        <v>503</v>
      </c>
      <c r="K16" s="15"/>
      <c r="L16" s="16" t="s">
        <v>30</v>
      </c>
      <c r="M16" s="17"/>
    </row>
  </sheetData>
  <mergeCells count="21">
    <mergeCell ref="K10:M10"/>
    <mergeCell ref="D10:D11"/>
    <mergeCell ref="C10:C11"/>
    <mergeCell ref="B10:B11"/>
    <mergeCell ref="A10:A11"/>
    <mergeCell ref="A12:A16"/>
    <mergeCell ref="B12:B16"/>
    <mergeCell ref="A5:M5"/>
    <mergeCell ref="K1:M1"/>
    <mergeCell ref="A3:B3"/>
    <mergeCell ref="A1:B1"/>
    <mergeCell ref="C1:I1"/>
    <mergeCell ref="C3:I3"/>
    <mergeCell ref="I7:M7"/>
    <mergeCell ref="K9:M9"/>
    <mergeCell ref="F10:F11"/>
    <mergeCell ref="A7:B7"/>
    <mergeCell ref="C7:E7"/>
    <mergeCell ref="E10:E11"/>
    <mergeCell ref="G10:I10"/>
    <mergeCell ref="J10:J11"/>
  </mergeCells>
  <pageMargins left="0.41" right="0.23622047244094491" top="0.39370078740157483" bottom="0.39370078740157483" header="0.31496062992125984" footer="0.31496062992125984"/>
  <pageSetup scale="46" orientation="portrait" r:id="rId1"/>
  <headerFooter>
    <oddHeader>&amp;RANEXO 4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view="pageBreakPreview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3" customWidth="1"/>
    <col min="13" max="13" width="14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3769000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61" t="s">
        <v>156</v>
      </c>
      <c r="B12" s="62" t="s">
        <v>157</v>
      </c>
      <c r="C12" s="29" t="s">
        <v>158</v>
      </c>
      <c r="D12" s="34" t="s">
        <v>159</v>
      </c>
      <c r="E12" s="29" t="s">
        <v>140</v>
      </c>
      <c r="F12" s="34" t="s">
        <v>160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62"/>
      <c r="C13" s="29" t="s">
        <v>161</v>
      </c>
      <c r="D13" s="29" t="s">
        <v>162</v>
      </c>
      <c r="E13" s="29" t="s">
        <v>140</v>
      </c>
      <c r="F13" s="34" t="s">
        <v>160</v>
      </c>
      <c r="G13" s="12">
        <v>12</v>
      </c>
      <c r="H13" s="13">
        <f t="shared" ref="H13:H15" si="0">G13</f>
        <v>12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62"/>
      <c r="C14" s="29" t="s">
        <v>163</v>
      </c>
      <c r="D14" s="29" t="s">
        <v>164</v>
      </c>
      <c r="E14" s="29" t="s">
        <v>140</v>
      </c>
      <c r="F14" s="34" t="s">
        <v>160</v>
      </c>
      <c r="G14" s="12">
        <v>3</v>
      </c>
      <c r="H14" s="13">
        <f t="shared" si="0"/>
        <v>3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61"/>
      <c r="B15" s="62"/>
      <c r="C15" s="35" t="s">
        <v>165</v>
      </c>
      <c r="D15" s="35" t="s">
        <v>166</v>
      </c>
      <c r="E15" s="29" t="s">
        <v>140</v>
      </c>
      <c r="F15" s="34" t="s">
        <v>160</v>
      </c>
      <c r="G15" s="12">
        <v>291</v>
      </c>
      <c r="H15" s="13">
        <f t="shared" si="0"/>
        <v>291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6"/>
  <sheetViews>
    <sheetView view="pageBreakPreview" topLeftCell="A13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140625" customWidth="1"/>
    <col min="13" max="13" width="14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588000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167</v>
      </c>
      <c r="B12" s="62" t="s">
        <v>168</v>
      </c>
      <c r="C12" s="29" t="s">
        <v>169</v>
      </c>
      <c r="D12" s="34" t="s">
        <v>170</v>
      </c>
      <c r="E12" s="29" t="s">
        <v>140</v>
      </c>
      <c r="F12" s="34" t="s">
        <v>160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29" t="s">
        <v>171</v>
      </c>
      <c r="D13" s="34" t="s">
        <v>172</v>
      </c>
      <c r="E13" s="29" t="s">
        <v>140</v>
      </c>
      <c r="F13" s="34" t="s">
        <v>160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29" t="s">
        <v>173</v>
      </c>
      <c r="D14" s="34" t="s">
        <v>174</v>
      </c>
      <c r="E14" s="29" t="s">
        <v>140</v>
      </c>
      <c r="F14" s="34" t="s">
        <v>160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35" t="s">
        <v>175</v>
      </c>
      <c r="D15" s="36" t="s">
        <v>176</v>
      </c>
      <c r="E15" s="29" t="s">
        <v>140</v>
      </c>
      <c r="F15" s="34" t="s">
        <v>160</v>
      </c>
      <c r="G15" s="12">
        <v>6</v>
      </c>
      <c r="H15" s="13">
        <f t="shared" si="0"/>
        <v>6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0"/>
      <c r="B16" s="62"/>
      <c r="C16" s="35" t="s">
        <v>177</v>
      </c>
      <c r="D16" s="36" t="s">
        <v>178</v>
      </c>
      <c r="E16" s="29" t="s">
        <v>140</v>
      </c>
      <c r="F16" s="34" t="s">
        <v>160</v>
      </c>
      <c r="G16" s="12">
        <v>12</v>
      </c>
      <c r="H16" s="13">
        <f t="shared" si="0"/>
        <v>12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39" right="0.23622047244094491" top="0.62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6"/>
  <sheetViews>
    <sheetView view="pageBreakPreview" topLeftCell="A16" zoomScale="70" zoomScaleNormal="85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6.140625" customWidth="1"/>
    <col min="11" max="11" width="10.85546875" bestFit="1" customWidth="1"/>
    <col min="12" max="12" width="22.140625" customWidth="1"/>
    <col min="13" max="13" width="16.140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621000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179</v>
      </c>
      <c r="B12" s="62" t="s">
        <v>180</v>
      </c>
      <c r="C12" s="33" t="s">
        <v>181</v>
      </c>
      <c r="D12" s="33" t="s">
        <v>182</v>
      </c>
      <c r="E12" s="33" t="s">
        <v>183</v>
      </c>
      <c r="F12" s="34" t="s">
        <v>160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34" t="s">
        <v>184</v>
      </c>
      <c r="D13" s="33" t="s">
        <v>185</v>
      </c>
      <c r="E13" s="33" t="s">
        <v>183</v>
      </c>
      <c r="F13" s="34" t="s">
        <v>160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34" t="s">
        <v>186</v>
      </c>
      <c r="D14" s="33" t="s">
        <v>187</v>
      </c>
      <c r="E14" s="33" t="s">
        <v>183</v>
      </c>
      <c r="F14" s="34" t="s">
        <v>160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34" t="s">
        <v>188</v>
      </c>
      <c r="D15" s="33" t="s">
        <v>189</v>
      </c>
      <c r="E15" s="33" t="s">
        <v>183</v>
      </c>
      <c r="F15" s="34" t="s">
        <v>160</v>
      </c>
      <c r="G15" s="12">
        <v>9</v>
      </c>
      <c r="H15" s="13">
        <f t="shared" si="0"/>
        <v>9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0"/>
      <c r="B16" s="62"/>
      <c r="C16" s="34" t="s">
        <v>190</v>
      </c>
      <c r="D16" s="33" t="s">
        <v>191</v>
      </c>
      <c r="E16" s="33" t="s">
        <v>183</v>
      </c>
      <c r="F16" s="34" t="s">
        <v>160</v>
      </c>
      <c r="G16" s="12">
        <v>5</v>
      </c>
      <c r="H16" s="13">
        <f t="shared" si="0"/>
        <v>5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55000000000000004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6"/>
  <sheetViews>
    <sheetView view="pageBreakPreview" zoomScale="60" zoomScaleNormal="10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626000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192</v>
      </c>
      <c r="B12" s="62" t="s">
        <v>193</v>
      </c>
      <c r="C12" s="33" t="s">
        <v>194</v>
      </c>
      <c r="D12" s="33" t="s">
        <v>195</v>
      </c>
      <c r="E12" s="33" t="s">
        <v>183</v>
      </c>
      <c r="F12" s="34" t="s">
        <v>196</v>
      </c>
      <c r="G12" s="14">
        <v>1083</v>
      </c>
      <c r="H12" s="13">
        <f>G12</f>
        <v>1083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34" t="s">
        <v>197</v>
      </c>
      <c r="D13" s="33" t="s">
        <v>198</v>
      </c>
      <c r="E13" s="33" t="s">
        <v>183</v>
      </c>
      <c r="F13" s="34" t="s">
        <v>199</v>
      </c>
      <c r="G13" s="14">
        <v>115</v>
      </c>
      <c r="H13" s="13">
        <f t="shared" ref="H13:H15" si="0">G13</f>
        <v>115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34" t="s">
        <v>200</v>
      </c>
      <c r="D14" s="34" t="s">
        <v>201</v>
      </c>
      <c r="E14" s="33" t="s">
        <v>183</v>
      </c>
      <c r="F14" s="34" t="s">
        <v>202</v>
      </c>
      <c r="G14" s="14">
        <v>448</v>
      </c>
      <c r="H14" s="13">
        <f t="shared" si="0"/>
        <v>448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34" t="s">
        <v>203</v>
      </c>
      <c r="D15" s="34" t="s">
        <v>204</v>
      </c>
      <c r="E15" s="33" t="s">
        <v>183</v>
      </c>
      <c r="F15" s="34" t="s">
        <v>205</v>
      </c>
      <c r="G15" s="14">
        <v>35</v>
      </c>
      <c r="H15" s="13">
        <f t="shared" si="0"/>
        <v>35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6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"/>
  <sheetViews>
    <sheetView view="pageBreakPreview" topLeftCell="A26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42578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2256000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61" t="s">
        <v>206</v>
      </c>
      <c r="B12" s="62" t="s">
        <v>207</v>
      </c>
      <c r="C12" s="37" t="s">
        <v>208</v>
      </c>
      <c r="D12" s="37" t="s">
        <v>209</v>
      </c>
      <c r="E12" s="33" t="s">
        <v>183</v>
      </c>
      <c r="F12" s="34" t="s">
        <v>210</v>
      </c>
      <c r="G12" s="14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62"/>
      <c r="C13" s="34" t="s">
        <v>211</v>
      </c>
      <c r="D13" s="37" t="s">
        <v>212</v>
      </c>
      <c r="E13" s="33" t="s">
        <v>183</v>
      </c>
      <c r="F13" s="34" t="s">
        <v>210</v>
      </c>
      <c r="G13" s="14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62"/>
      <c r="C14" s="34" t="s">
        <v>213</v>
      </c>
      <c r="D14" s="37" t="s">
        <v>214</v>
      </c>
      <c r="E14" s="33" t="s">
        <v>183</v>
      </c>
      <c r="F14" s="34" t="s">
        <v>210</v>
      </c>
      <c r="G14" s="14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61"/>
      <c r="B15" s="62"/>
      <c r="C15" s="34" t="s">
        <v>215</v>
      </c>
      <c r="D15" s="37" t="s">
        <v>216</v>
      </c>
      <c r="E15" s="33" t="s">
        <v>183</v>
      </c>
      <c r="F15" s="34" t="s">
        <v>217</v>
      </c>
      <c r="G15" s="14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61"/>
      <c r="B16" s="62"/>
      <c r="C16" s="34" t="s">
        <v>218</v>
      </c>
      <c r="D16" s="37" t="s">
        <v>219</v>
      </c>
      <c r="E16" s="33" t="s">
        <v>183</v>
      </c>
      <c r="F16" s="34" t="s">
        <v>217</v>
      </c>
      <c r="G16" s="14">
        <v>12</v>
      </c>
      <c r="H16" s="13">
        <f t="shared" si="0"/>
        <v>12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8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"/>
  <sheetViews>
    <sheetView view="pageBreakPreview" topLeftCell="A19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1706000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220</v>
      </c>
      <c r="B12" s="62" t="s">
        <v>221</v>
      </c>
      <c r="C12" s="26" t="s">
        <v>222</v>
      </c>
      <c r="D12" s="26" t="s">
        <v>223</v>
      </c>
      <c r="E12" s="33" t="s">
        <v>224</v>
      </c>
      <c r="F12" s="34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62"/>
      <c r="C13" s="34" t="s">
        <v>225</v>
      </c>
      <c r="D13" s="26" t="s">
        <v>226</v>
      </c>
      <c r="E13" s="33" t="s">
        <v>224</v>
      </c>
      <c r="F13" s="34" t="s">
        <v>227</v>
      </c>
      <c r="G13" s="12">
        <v>9</v>
      </c>
      <c r="H13" s="13">
        <f t="shared" ref="H13:H16" si="0">G13</f>
        <v>9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62"/>
      <c r="C14" s="34" t="s">
        <v>228</v>
      </c>
      <c r="D14" s="34" t="s">
        <v>229</v>
      </c>
      <c r="E14" s="33" t="s">
        <v>224</v>
      </c>
      <c r="F14" s="34" t="s">
        <v>230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62"/>
      <c r="C15" s="34" t="s">
        <v>231</v>
      </c>
      <c r="D15" s="33" t="s">
        <v>232</v>
      </c>
      <c r="E15" s="33" t="s">
        <v>224</v>
      </c>
      <c r="F15" s="34" t="s">
        <v>217</v>
      </c>
      <c r="G15" s="12">
        <v>96</v>
      </c>
      <c r="H15" s="13">
        <f t="shared" si="0"/>
        <v>96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62"/>
      <c r="C16" s="34" t="s">
        <v>233</v>
      </c>
      <c r="D16" s="34" t="s">
        <v>234</v>
      </c>
      <c r="E16" s="33" t="s">
        <v>224</v>
      </c>
      <c r="F16" s="34" t="s">
        <v>235</v>
      </c>
      <c r="G16" s="12">
        <v>60</v>
      </c>
      <c r="H16" s="13">
        <f t="shared" si="0"/>
        <v>60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54" bottom="0.39370078740157483" header="0.31496062992125984" footer="0.31496062992125984"/>
  <pageSetup scale="44" orientation="portrait" r:id="rId1"/>
  <headerFooter>
    <oddHeader>&amp;RANEXO 4</oddHeader>
  </headerFooter>
  <rowBreaks count="1" manualBreakCount="1">
    <brk id="42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M16"/>
  <sheetViews>
    <sheetView view="pageBreakPreview" topLeftCell="A16" zoomScale="60" zoomScaleNormal="10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649500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61" t="s">
        <v>236</v>
      </c>
      <c r="B12" s="91" t="s">
        <v>237</v>
      </c>
      <c r="C12" s="33" t="s">
        <v>238</v>
      </c>
      <c r="D12" s="33" t="s">
        <v>239</v>
      </c>
      <c r="E12" s="33" t="s">
        <v>224</v>
      </c>
      <c r="F12" s="34" t="s">
        <v>217</v>
      </c>
      <c r="G12" s="12">
        <v>11</v>
      </c>
      <c r="H12" s="13">
        <v>11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91"/>
      <c r="C13" s="34" t="s">
        <v>240</v>
      </c>
      <c r="D13" s="33" t="s">
        <v>241</v>
      </c>
      <c r="E13" s="33" t="s">
        <v>224</v>
      </c>
      <c r="F13" s="34" t="s">
        <v>217</v>
      </c>
      <c r="G13" s="12">
        <v>13</v>
      </c>
      <c r="H13" s="13">
        <v>13</v>
      </c>
      <c r="I13" s="27">
        <f t="shared" ref="I13:I16" si="0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91"/>
      <c r="C14" s="34" t="s">
        <v>242</v>
      </c>
      <c r="D14" s="33" t="s">
        <v>243</v>
      </c>
      <c r="E14" s="33" t="s">
        <v>244</v>
      </c>
      <c r="F14" s="34" t="s">
        <v>245</v>
      </c>
      <c r="G14" s="12">
        <v>14</v>
      </c>
      <c r="H14" s="13">
        <v>14</v>
      </c>
      <c r="I14" s="27">
        <f t="shared" si="0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61"/>
      <c r="B15" s="91"/>
      <c r="C15" s="34" t="s">
        <v>246</v>
      </c>
      <c r="D15" s="33" t="s">
        <v>247</v>
      </c>
      <c r="E15" s="33" t="s">
        <v>244</v>
      </c>
      <c r="F15" s="34" t="s">
        <v>245</v>
      </c>
      <c r="G15" s="12">
        <v>10</v>
      </c>
      <c r="H15" s="13">
        <v>10</v>
      </c>
      <c r="I15" s="27">
        <f t="shared" si="0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61"/>
      <c r="B16" s="91"/>
      <c r="C16" s="34" t="s">
        <v>248</v>
      </c>
      <c r="D16" s="33" t="s">
        <v>249</v>
      </c>
      <c r="E16" s="33" t="s">
        <v>244</v>
      </c>
      <c r="F16" s="34" t="s">
        <v>250</v>
      </c>
      <c r="G16" s="12">
        <v>2</v>
      </c>
      <c r="H16" s="13">
        <v>2</v>
      </c>
      <c r="I16" s="27">
        <f t="shared" si="0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6"/>
  <sheetViews>
    <sheetView view="pageBreakPreview" topLeftCell="A13" zoomScale="50" zoomScaleNormal="85" zoomScaleSheetLayoutView="5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0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3323000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61" t="s">
        <v>251</v>
      </c>
      <c r="B12" s="62" t="s">
        <v>252</v>
      </c>
      <c r="C12" s="33" t="s">
        <v>253</v>
      </c>
      <c r="D12" s="33" t="s">
        <v>254</v>
      </c>
      <c r="E12" s="33" t="s">
        <v>224</v>
      </c>
      <c r="F12" s="34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62"/>
      <c r="C13" s="34" t="s">
        <v>255</v>
      </c>
      <c r="D13" s="33" t="s">
        <v>256</v>
      </c>
      <c r="E13" s="33" t="s">
        <v>224</v>
      </c>
      <c r="F13" s="34" t="s">
        <v>217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62"/>
      <c r="C14" s="34" t="s">
        <v>257</v>
      </c>
      <c r="D14" s="33" t="s">
        <v>258</v>
      </c>
      <c r="E14" s="33" t="s">
        <v>244</v>
      </c>
      <c r="F14" s="34" t="s">
        <v>217</v>
      </c>
      <c r="G14" s="12">
        <v>8</v>
      </c>
      <c r="H14" s="13">
        <f t="shared" si="0"/>
        <v>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61"/>
      <c r="B15" s="62"/>
      <c r="C15" s="34" t="s">
        <v>259</v>
      </c>
      <c r="D15" s="33" t="s">
        <v>260</v>
      </c>
      <c r="E15" s="33" t="s">
        <v>244</v>
      </c>
      <c r="F15" s="34" t="s">
        <v>217</v>
      </c>
      <c r="G15" s="12">
        <v>6</v>
      </c>
      <c r="H15" s="13">
        <f t="shared" si="0"/>
        <v>6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61"/>
      <c r="B16" s="62"/>
      <c r="C16" s="34" t="s">
        <v>261</v>
      </c>
      <c r="D16" s="33" t="s">
        <v>262</v>
      </c>
      <c r="E16" s="33" t="s">
        <v>244</v>
      </c>
      <c r="F16" s="34" t="s">
        <v>263</v>
      </c>
      <c r="G16" s="12">
        <v>230</v>
      </c>
      <c r="H16" s="13">
        <f t="shared" si="0"/>
        <v>230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5" orientation="portrait" r:id="rId1"/>
  <headerFooter>
    <oddHeader>&amp;RANEXO 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6"/>
  <sheetViews>
    <sheetView view="pageBreakPreview" topLeftCell="A29" zoomScale="85" zoomScaleNormal="85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266000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2" t="s">
        <v>280</v>
      </c>
      <c r="B12" s="91" t="s">
        <v>281</v>
      </c>
      <c r="C12" s="21" t="s">
        <v>282</v>
      </c>
      <c r="D12" s="22" t="s">
        <v>283</v>
      </c>
      <c r="E12" s="22" t="s">
        <v>28</v>
      </c>
      <c r="F12" s="23" t="s">
        <v>29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2"/>
      <c r="B13" s="91"/>
      <c r="C13" s="21" t="s">
        <v>284</v>
      </c>
      <c r="D13" s="22" t="s">
        <v>285</v>
      </c>
      <c r="E13" s="22" t="s">
        <v>28</v>
      </c>
      <c r="F13" s="23" t="s">
        <v>29</v>
      </c>
      <c r="G13" s="12">
        <v>6</v>
      </c>
      <c r="H13" s="13">
        <f t="shared" ref="H13:H16" si="0">G13</f>
        <v>6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2"/>
      <c r="B14" s="91"/>
      <c r="C14" s="21" t="s">
        <v>286</v>
      </c>
      <c r="D14" s="22" t="s">
        <v>287</v>
      </c>
      <c r="E14" s="22" t="s">
        <v>28</v>
      </c>
      <c r="F14" s="23" t="s">
        <v>288</v>
      </c>
      <c r="G14" s="12">
        <v>38</v>
      </c>
      <c r="H14" s="13">
        <f t="shared" si="0"/>
        <v>38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2"/>
      <c r="B15" s="91"/>
      <c r="C15" s="21" t="s">
        <v>289</v>
      </c>
      <c r="D15" s="22" t="s">
        <v>290</v>
      </c>
      <c r="E15" s="22" t="s">
        <v>28</v>
      </c>
      <c r="F15" s="23" t="s">
        <v>291</v>
      </c>
      <c r="G15" s="12">
        <v>38</v>
      </c>
      <c r="H15" s="13">
        <f t="shared" si="0"/>
        <v>38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2"/>
      <c r="B16" s="91"/>
      <c r="C16" s="21" t="s">
        <v>292</v>
      </c>
      <c r="D16" s="24" t="s">
        <v>293</v>
      </c>
      <c r="E16" s="22" t="s">
        <v>28</v>
      </c>
      <c r="F16" s="23" t="s">
        <v>294</v>
      </c>
      <c r="G16" s="12">
        <v>38</v>
      </c>
      <c r="H16" s="13">
        <f t="shared" si="0"/>
        <v>38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6"/>
  <sheetViews>
    <sheetView view="pageBreakPreview" topLeftCell="A18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140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911000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2" t="s">
        <v>295</v>
      </c>
      <c r="B12" s="91" t="s">
        <v>296</v>
      </c>
      <c r="C12" s="21" t="s">
        <v>297</v>
      </c>
      <c r="D12" s="22" t="s">
        <v>298</v>
      </c>
      <c r="E12" s="21" t="s">
        <v>297</v>
      </c>
      <c r="F12" s="23" t="s">
        <v>29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2"/>
      <c r="B13" s="91"/>
      <c r="C13" s="21" t="s">
        <v>299</v>
      </c>
      <c r="D13" s="22" t="s">
        <v>300</v>
      </c>
      <c r="E13" s="21" t="s">
        <v>299</v>
      </c>
      <c r="F13" s="23" t="s">
        <v>29</v>
      </c>
      <c r="G13" s="12">
        <v>12</v>
      </c>
      <c r="H13" s="13">
        <f t="shared" ref="H13:H15" si="0">G13</f>
        <v>12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2"/>
      <c r="B14" s="91"/>
      <c r="C14" s="21" t="s">
        <v>301</v>
      </c>
      <c r="D14" s="22" t="s">
        <v>302</v>
      </c>
      <c r="E14" s="21" t="s">
        <v>301</v>
      </c>
      <c r="F14" s="23" t="s">
        <v>303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2"/>
      <c r="B15" s="91"/>
      <c r="C15" s="21" t="s">
        <v>304</v>
      </c>
      <c r="D15" s="22" t="s">
        <v>305</v>
      </c>
      <c r="E15" s="21" t="s">
        <v>304</v>
      </c>
      <c r="F15" s="23" t="s">
        <v>29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2" orientation="portrait" r:id="rId1"/>
  <headerFooter>
    <oddHeader>&amp;RANEXO 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2"/>
  <sheetViews>
    <sheetView tabSelected="1" view="pageBreakPreview" topLeftCell="B1" zoomScale="80" zoomScaleNormal="85" zoomScaleSheetLayoutView="80" workbookViewId="0">
      <selection activeCell="I12" sqref="I12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7.85546875" customWidth="1"/>
    <col min="5" max="5" width="17.28515625" customWidth="1"/>
    <col min="7" max="7" width="13.85546875" customWidth="1"/>
    <col min="10" max="10" width="15.85546875" style="32" customWidth="1"/>
    <col min="11" max="11" width="10.85546875" bestFit="1" customWidth="1"/>
    <col min="12" max="12" width="13.140625" bestFit="1" customWidth="1"/>
    <col min="13" max="13" width="12.140625" bestFit="1" customWidth="1"/>
    <col min="25" max="25" width="13.85546875" bestFit="1" customWidth="1"/>
  </cols>
  <sheetData>
    <row r="1" spans="1:25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6"/>
      <c r="K1" s="64"/>
      <c r="L1" s="64"/>
      <c r="M1" s="64"/>
    </row>
    <row r="2" spans="1:25" s="20" customFormat="1" ht="30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7"/>
      <c r="K2" s="54"/>
      <c r="L2" s="54"/>
      <c r="M2" s="54"/>
    </row>
    <row r="3" spans="1:25" s="20" customFormat="1" ht="53.25" customHeight="1" x14ac:dyDescent="0.25">
      <c r="A3" s="65"/>
      <c r="B3" s="65"/>
      <c r="C3" s="63" t="s">
        <v>504</v>
      </c>
      <c r="D3" s="63"/>
      <c r="E3" s="63"/>
      <c r="F3" s="63"/>
      <c r="G3" s="63"/>
      <c r="H3" s="63"/>
      <c r="I3" s="63"/>
      <c r="J3" s="56"/>
      <c r="K3" s="54"/>
      <c r="L3" s="54"/>
      <c r="M3" s="54"/>
    </row>
    <row r="4" spans="1:25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7"/>
      <c r="K4" s="54"/>
      <c r="L4" s="54"/>
      <c r="M4" s="54"/>
    </row>
    <row r="5" spans="1:25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25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7"/>
      <c r="K6" s="54"/>
      <c r="L6" s="54"/>
      <c r="M6" s="54"/>
    </row>
    <row r="7" spans="1:25" s="20" customFormat="1" ht="18" x14ac:dyDescent="0.25">
      <c r="A7" s="65" t="s">
        <v>42</v>
      </c>
      <c r="B7" s="65"/>
      <c r="C7" s="83">
        <v>2653783.61</v>
      </c>
      <c r="D7" s="83"/>
      <c r="E7" s="83"/>
      <c r="F7" s="54"/>
      <c r="G7" s="54"/>
      <c r="H7" s="54"/>
      <c r="I7" s="67" t="s">
        <v>505</v>
      </c>
      <c r="J7" s="67"/>
      <c r="K7" s="67"/>
      <c r="L7" s="67"/>
      <c r="M7" s="67"/>
    </row>
    <row r="8" spans="1:25" ht="6" customHeight="1" x14ac:dyDescent="0.3">
      <c r="A8" s="2"/>
      <c r="B8" s="2"/>
      <c r="C8" s="4"/>
      <c r="D8" s="4"/>
      <c r="E8" s="4"/>
      <c r="H8" s="3"/>
      <c r="I8" s="3"/>
      <c r="J8" s="30"/>
      <c r="K8" s="1"/>
      <c r="L8" s="1"/>
      <c r="M8" s="1"/>
    </row>
    <row r="9" spans="1:25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31" t="s">
        <v>18</v>
      </c>
      <c r="K9" s="68" t="s">
        <v>19</v>
      </c>
      <c r="L9" s="68"/>
      <c r="M9" s="68"/>
    </row>
    <row r="10" spans="1:25" ht="21.75" customHeight="1" thickBot="1" x14ac:dyDescent="0.3">
      <c r="A10" s="72" t="s">
        <v>21</v>
      </c>
      <c r="B10" s="72" t="s">
        <v>20</v>
      </c>
      <c r="C10" s="72" t="s">
        <v>0</v>
      </c>
      <c r="D10" s="72" t="s">
        <v>1</v>
      </c>
      <c r="E10" s="72" t="s">
        <v>8</v>
      </c>
      <c r="F10" s="72" t="s">
        <v>3</v>
      </c>
      <c r="G10" s="84" t="s">
        <v>2</v>
      </c>
      <c r="H10" s="85"/>
      <c r="I10" s="86"/>
      <c r="J10" s="72" t="s">
        <v>23</v>
      </c>
      <c r="K10" s="87" t="s">
        <v>4</v>
      </c>
      <c r="L10" s="88"/>
      <c r="M10" s="89"/>
    </row>
    <row r="11" spans="1:25" ht="34.5" customHeight="1" thickBot="1" x14ac:dyDescent="0.3">
      <c r="A11" s="73"/>
      <c r="B11" s="73"/>
      <c r="C11" s="73"/>
      <c r="D11" s="73"/>
      <c r="E11" s="73"/>
      <c r="F11" s="73"/>
      <c r="G11" s="6" t="s">
        <v>5</v>
      </c>
      <c r="H11" s="8" t="s">
        <v>6</v>
      </c>
      <c r="I11" s="7" t="s">
        <v>7</v>
      </c>
      <c r="J11" s="73"/>
      <c r="K11" s="18" t="s">
        <v>39</v>
      </c>
      <c r="L11" s="25" t="s">
        <v>41</v>
      </c>
      <c r="M11" s="19" t="s">
        <v>40</v>
      </c>
      <c r="W11" s="60">
        <v>1918783.61</v>
      </c>
    </row>
    <row r="12" spans="1:25" ht="147" customHeight="1" x14ac:dyDescent="0.25">
      <c r="A12" s="61" t="s">
        <v>43</v>
      </c>
      <c r="B12" s="62" t="s">
        <v>44</v>
      </c>
      <c r="C12" s="21" t="s">
        <v>45</v>
      </c>
      <c r="D12" s="22" t="s">
        <v>46</v>
      </c>
      <c r="E12" s="22" t="s">
        <v>47</v>
      </c>
      <c r="F12" s="23" t="s">
        <v>506</v>
      </c>
      <c r="G12" s="14">
        <v>56</v>
      </c>
      <c r="H12" s="13">
        <f>G12</f>
        <v>56</v>
      </c>
      <c r="I12" s="14">
        <f>G12/H12*100</f>
        <v>100</v>
      </c>
      <c r="J12" s="14" t="s">
        <v>503</v>
      </c>
      <c r="K12" s="15"/>
      <c r="L12" s="16" t="s">
        <v>30</v>
      </c>
      <c r="M12" s="17"/>
      <c r="W12" s="60">
        <v>735000</v>
      </c>
      <c r="Y12" s="59">
        <f>SUM(W11:W12)</f>
        <v>2653783.6100000003</v>
      </c>
    </row>
    <row r="13" spans="1:25" ht="117" customHeight="1" x14ac:dyDescent="0.25">
      <c r="A13" s="61"/>
      <c r="B13" s="62"/>
      <c r="C13" s="21" t="s">
        <v>48</v>
      </c>
      <c r="D13" s="22" t="s">
        <v>49</v>
      </c>
      <c r="E13" s="22" t="s">
        <v>28</v>
      </c>
      <c r="F13" s="23" t="s">
        <v>506</v>
      </c>
      <c r="G13" s="14">
        <v>12</v>
      </c>
      <c r="H13" s="13">
        <f>G13*1</f>
        <v>12</v>
      </c>
      <c r="I13" s="14">
        <f>G13/H13*100</f>
        <v>100</v>
      </c>
      <c r="J13" s="14" t="s">
        <v>503</v>
      </c>
      <c r="K13" s="15"/>
      <c r="L13" s="16" t="s">
        <v>30</v>
      </c>
      <c r="M13" s="17"/>
      <c r="X13">
        <v>2653783.61</v>
      </c>
    </row>
    <row r="14" spans="1:25" ht="73.5" customHeight="1" x14ac:dyDescent="0.25">
      <c r="A14" s="61"/>
      <c r="B14" s="62"/>
      <c r="C14" s="21" t="s">
        <v>50</v>
      </c>
      <c r="D14" s="22" t="s">
        <v>51</v>
      </c>
      <c r="E14" s="22" t="s">
        <v>28</v>
      </c>
      <c r="F14" s="23" t="s">
        <v>506</v>
      </c>
      <c r="G14" s="14">
        <v>12</v>
      </c>
      <c r="H14" s="13">
        <f>G14</f>
        <v>12</v>
      </c>
      <c r="I14" s="14">
        <f>G14/H14*100</f>
        <v>100</v>
      </c>
      <c r="J14" s="14" t="s">
        <v>503</v>
      </c>
      <c r="K14" s="15"/>
      <c r="L14" s="16" t="s">
        <v>30</v>
      </c>
      <c r="M14" s="17"/>
    </row>
    <row r="15" spans="1:25" ht="74.25" customHeight="1" x14ac:dyDescent="0.25">
      <c r="A15" s="61"/>
      <c r="B15" s="62"/>
      <c r="C15" s="21" t="s">
        <v>52</v>
      </c>
      <c r="D15" s="24" t="s">
        <v>53</v>
      </c>
      <c r="E15" s="22" t="s">
        <v>54</v>
      </c>
      <c r="F15" s="23" t="s">
        <v>506</v>
      </c>
      <c r="G15" s="14">
        <v>11</v>
      </c>
      <c r="H15" s="13">
        <f t="shared" ref="H15:H16" si="0">G15</f>
        <v>11</v>
      </c>
      <c r="I15" s="14">
        <f t="shared" ref="I15:I16" si="1">G15/H15*100</f>
        <v>100</v>
      </c>
      <c r="J15" s="14" t="s">
        <v>503</v>
      </c>
      <c r="K15" s="15"/>
      <c r="L15" s="16" t="s">
        <v>30</v>
      </c>
      <c r="M15" s="17"/>
    </row>
    <row r="16" spans="1:25" ht="74.25" customHeight="1" x14ac:dyDescent="0.25">
      <c r="A16" s="61"/>
      <c r="B16" s="62"/>
      <c r="C16" s="21" t="s">
        <v>55</v>
      </c>
      <c r="D16" s="22" t="s">
        <v>56</v>
      </c>
      <c r="E16" s="22" t="s">
        <v>54</v>
      </c>
      <c r="F16" s="23" t="s">
        <v>506</v>
      </c>
      <c r="G16" s="14">
        <v>44</v>
      </c>
      <c r="H16" s="13">
        <f t="shared" si="0"/>
        <v>44</v>
      </c>
      <c r="I16" s="14">
        <f t="shared" si="1"/>
        <v>100</v>
      </c>
      <c r="J16" s="14" t="s">
        <v>503</v>
      </c>
      <c r="K16" s="15"/>
      <c r="L16" s="16" t="s">
        <v>30</v>
      </c>
      <c r="M16" s="17"/>
    </row>
    <row r="22" ht="16.5" customHeight="1" x14ac:dyDescent="0.25"/>
  </sheetData>
  <mergeCells count="21"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  <mergeCell ref="A5:M5"/>
    <mergeCell ref="A1:B1"/>
    <mergeCell ref="C1:I1"/>
    <mergeCell ref="K1:M1"/>
    <mergeCell ref="A3:B3"/>
    <mergeCell ref="C3:I3"/>
  </mergeCells>
  <pageMargins left="0.46" right="0.23622047244094491" top="0.53" bottom="0.39370078740157483" header="0.31496062992125984" footer="0.31496062992125984"/>
  <pageSetup scale="48" orientation="portrait" r:id="rId1"/>
  <headerFooter>
    <oddHeader>&amp;RANEXO 4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6"/>
  <sheetViews>
    <sheetView view="pageBreakPreview" topLeftCell="A20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6605000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2" t="s">
        <v>306</v>
      </c>
      <c r="B12" s="91" t="s">
        <v>307</v>
      </c>
      <c r="C12" s="29" t="s">
        <v>308</v>
      </c>
      <c r="D12" s="29" t="s">
        <v>309</v>
      </c>
      <c r="E12" s="22" t="s">
        <v>28</v>
      </c>
      <c r="F12" s="23" t="s">
        <v>29</v>
      </c>
      <c r="G12" s="12">
        <v>12</v>
      </c>
      <c r="H12" s="13"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2"/>
      <c r="B13" s="91"/>
      <c r="C13" s="29" t="s">
        <v>310</v>
      </c>
      <c r="D13" s="29" t="s">
        <v>311</v>
      </c>
      <c r="E13" s="22" t="s">
        <v>28</v>
      </c>
      <c r="F13" s="23" t="s">
        <v>29</v>
      </c>
      <c r="G13" s="12">
        <v>12</v>
      </c>
      <c r="H13" s="13">
        <f>G13</f>
        <v>12</v>
      </c>
      <c r="I13" s="27">
        <f t="shared" ref="I13:I16" si="0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2"/>
      <c r="B14" s="91"/>
      <c r="C14" s="29" t="s">
        <v>312</v>
      </c>
      <c r="D14" s="29" t="s">
        <v>313</v>
      </c>
      <c r="E14" s="22" t="s">
        <v>28</v>
      </c>
      <c r="F14" s="23" t="s">
        <v>314</v>
      </c>
      <c r="G14" s="12">
        <v>12</v>
      </c>
      <c r="H14" s="13">
        <f t="shared" ref="H14:H16" si="1">G14</f>
        <v>12</v>
      </c>
      <c r="I14" s="27">
        <f t="shared" si="0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2"/>
      <c r="B15" s="91"/>
      <c r="C15" s="29" t="s">
        <v>315</v>
      </c>
      <c r="D15" s="29" t="s">
        <v>316</v>
      </c>
      <c r="E15" s="22" t="s">
        <v>54</v>
      </c>
      <c r="F15" s="23" t="s">
        <v>314</v>
      </c>
      <c r="G15" s="12">
        <v>12</v>
      </c>
      <c r="H15" s="13">
        <f t="shared" si="1"/>
        <v>12</v>
      </c>
      <c r="I15" s="27">
        <f t="shared" si="0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2"/>
      <c r="B16" s="91"/>
      <c r="C16" s="29" t="s">
        <v>317</v>
      </c>
      <c r="D16" s="29" t="s">
        <v>318</v>
      </c>
      <c r="E16" s="22" t="s">
        <v>54</v>
      </c>
      <c r="F16" s="23" t="s">
        <v>319</v>
      </c>
      <c r="G16" s="12">
        <v>12</v>
      </c>
      <c r="H16" s="13">
        <f t="shared" si="1"/>
        <v>12</v>
      </c>
      <c r="I16" s="27">
        <f t="shared" si="0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4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6"/>
  <sheetViews>
    <sheetView view="pageBreakPreview" topLeftCell="A13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0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301000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2" t="s">
        <v>320</v>
      </c>
      <c r="B12" s="91" t="s">
        <v>321</v>
      </c>
      <c r="C12" s="46" t="s">
        <v>322</v>
      </c>
      <c r="D12" s="42" t="s">
        <v>323</v>
      </c>
      <c r="E12" s="47" t="s">
        <v>92</v>
      </c>
      <c r="F12" s="42" t="s">
        <v>324</v>
      </c>
      <c r="G12" s="48">
        <v>12</v>
      </c>
      <c r="H12" s="49">
        <f>G12</f>
        <v>12</v>
      </c>
      <c r="I12" s="27">
        <f>G12/H12*100</f>
        <v>100</v>
      </c>
      <c r="J12" s="14" t="s">
        <v>503</v>
      </c>
      <c r="K12" s="50"/>
      <c r="L12" s="28" t="s">
        <v>30</v>
      </c>
      <c r="M12" s="17"/>
    </row>
    <row r="13" spans="1:13" ht="117" customHeight="1" x14ac:dyDescent="0.25">
      <c r="A13" s="92"/>
      <c r="B13" s="91"/>
      <c r="C13" s="51" t="s">
        <v>325</v>
      </c>
      <c r="D13" s="42" t="s">
        <v>326</v>
      </c>
      <c r="E13" s="47" t="s">
        <v>54</v>
      </c>
      <c r="F13" s="42" t="s">
        <v>327</v>
      </c>
      <c r="G13" s="48">
        <v>12</v>
      </c>
      <c r="H13" s="49">
        <f t="shared" ref="H13:H16" si="0">G13</f>
        <v>12</v>
      </c>
      <c r="I13" s="27">
        <f t="shared" ref="I13:I16" si="1">G13/H13*100</f>
        <v>100</v>
      </c>
      <c r="J13" s="14" t="s">
        <v>503</v>
      </c>
      <c r="K13" s="50"/>
      <c r="L13" s="28" t="s">
        <v>30</v>
      </c>
      <c r="M13" s="17"/>
    </row>
    <row r="14" spans="1:13" ht="73.5" customHeight="1" x14ac:dyDescent="0.25">
      <c r="A14" s="92"/>
      <c r="B14" s="91"/>
      <c r="C14" s="51" t="s">
        <v>328</v>
      </c>
      <c r="D14" s="42" t="s">
        <v>329</v>
      </c>
      <c r="E14" s="47" t="s">
        <v>54</v>
      </c>
      <c r="F14" s="42" t="s">
        <v>330</v>
      </c>
      <c r="G14" s="48">
        <v>49</v>
      </c>
      <c r="H14" s="49">
        <f t="shared" si="0"/>
        <v>49</v>
      </c>
      <c r="I14" s="27">
        <f t="shared" si="1"/>
        <v>100</v>
      </c>
      <c r="J14" s="14" t="s">
        <v>503</v>
      </c>
      <c r="K14" s="50"/>
      <c r="L14" s="28" t="s">
        <v>30</v>
      </c>
      <c r="M14" s="17"/>
    </row>
    <row r="15" spans="1:13" ht="74.25" customHeight="1" x14ac:dyDescent="0.25">
      <c r="A15" s="92"/>
      <c r="B15" s="91"/>
      <c r="C15" s="46" t="s">
        <v>331</v>
      </c>
      <c r="D15" s="42" t="s">
        <v>332</v>
      </c>
      <c r="E15" s="47" t="s">
        <v>54</v>
      </c>
      <c r="F15" s="42" t="s">
        <v>327</v>
      </c>
      <c r="G15" s="48">
        <v>4</v>
      </c>
      <c r="H15" s="49">
        <f t="shared" si="0"/>
        <v>4</v>
      </c>
      <c r="I15" s="27">
        <f t="shared" si="1"/>
        <v>100</v>
      </c>
      <c r="J15" s="14" t="s">
        <v>503</v>
      </c>
      <c r="K15" s="50"/>
      <c r="L15" s="28" t="s">
        <v>30</v>
      </c>
      <c r="M15" s="17"/>
    </row>
    <row r="16" spans="1:13" ht="74.25" customHeight="1" x14ac:dyDescent="0.25">
      <c r="A16" s="92"/>
      <c r="B16" s="91"/>
      <c r="C16" s="41" t="s">
        <v>333</v>
      </c>
      <c r="D16" s="42" t="s">
        <v>334</v>
      </c>
      <c r="E16" s="47" t="s">
        <v>54</v>
      </c>
      <c r="F16" s="42" t="s">
        <v>335</v>
      </c>
      <c r="G16" s="48">
        <v>64</v>
      </c>
      <c r="H16" s="49">
        <f t="shared" si="0"/>
        <v>64</v>
      </c>
      <c r="I16" s="27">
        <f t="shared" si="1"/>
        <v>100</v>
      </c>
      <c r="J16" s="14" t="s">
        <v>503</v>
      </c>
      <c r="K16" s="50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53" bottom="0.39370078740157483" header="0.31496062992125984" footer="0.31496062992125984"/>
  <pageSetup scale="45" orientation="portrait" r:id="rId1"/>
  <headerFooter>
    <oddHeader>&amp;RANEXO 4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6"/>
  <sheetViews>
    <sheetView view="pageBreakPreview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6.7109375" customWidth="1"/>
    <col min="11" max="11" width="10.85546875" bestFit="1" customWidth="1"/>
    <col min="12" max="12" width="22.5703125" customWidth="1"/>
    <col min="13" max="13" width="14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423000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336</v>
      </c>
      <c r="B12" s="91" t="s">
        <v>337</v>
      </c>
      <c r="C12" s="46" t="s">
        <v>338</v>
      </c>
      <c r="D12" s="42" t="s">
        <v>339</v>
      </c>
      <c r="E12" s="22" t="s">
        <v>92</v>
      </c>
      <c r="F12" s="23" t="s">
        <v>324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51" t="s">
        <v>340</v>
      </c>
      <c r="D13" s="42" t="s">
        <v>341</v>
      </c>
      <c r="E13" s="22" t="s">
        <v>54</v>
      </c>
      <c r="F13" s="23" t="s">
        <v>342</v>
      </c>
      <c r="G13" s="12">
        <v>12</v>
      </c>
      <c r="H13" s="13">
        <f t="shared" ref="H13:H15" si="0">G13</f>
        <v>12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46" t="s">
        <v>343</v>
      </c>
      <c r="D14" s="42" t="s">
        <v>344</v>
      </c>
      <c r="E14" s="22" t="s">
        <v>54</v>
      </c>
      <c r="F14" s="23" t="s">
        <v>345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41" t="s">
        <v>346</v>
      </c>
      <c r="D15" s="52" t="s">
        <v>347</v>
      </c>
      <c r="E15" s="22" t="s">
        <v>54</v>
      </c>
      <c r="F15" s="23" t="s">
        <v>348</v>
      </c>
      <c r="G15" s="12">
        <v>8</v>
      </c>
      <c r="H15" s="13">
        <f t="shared" si="0"/>
        <v>8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5" right="0.23622047244094491" top="0.39370078740157483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6"/>
  <sheetViews>
    <sheetView view="pageBreakPreview" topLeftCell="A16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5.7109375" customWidth="1"/>
    <col min="11" max="11" width="10.85546875" bestFit="1" customWidth="1"/>
    <col min="12" max="12" width="24" customWidth="1"/>
    <col min="13" max="13" width="15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1794000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349</v>
      </c>
      <c r="B12" s="91" t="s">
        <v>350</v>
      </c>
      <c r="C12" s="24" t="s">
        <v>351</v>
      </c>
      <c r="D12" s="23" t="s">
        <v>352</v>
      </c>
      <c r="E12" s="22" t="s">
        <v>92</v>
      </c>
      <c r="F12" s="23" t="s">
        <v>324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29" t="s">
        <v>353</v>
      </c>
      <c r="D13" s="33" t="s">
        <v>354</v>
      </c>
      <c r="E13" s="22" t="s">
        <v>54</v>
      </c>
      <c r="F13" s="23" t="s">
        <v>324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24" t="s">
        <v>355</v>
      </c>
      <c r="D14" s="23" t="s">
        <v>356</v>
      </c>
      <c r="E14" s="22" t="s">
        <v>54</v>
      </c>
      <c r="F14" s="23" t="s">
        <v>357</v>
      </c>
      <c r="G14" s="12">
        <v>38</v>
      </c>
      <c r="H14" s="13">
        <f t="shared" si="0"/>
        <v>38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40" t="s">
        <v>358</v>
      </c>
      <c r="D15" s="23" t="s">
        <v>359</v>
      </c>
      <c r="E15" s="22" t="s">
        <v>54</v>
      </c>
      <c r="F15" s="23" t="s">
        <v>360</v>
      </c>
      <c r="G15" s="12">
        <v>33</v>
      </c>
      <c r="H15" s="13">
        <f t="shared" si="0"/>
        <v>33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91"/>
      <c r="C16" s="40" t="s">
        <v>361</v>
      </c>
      <c r="D16" s="23" t="s">
        <v>362</v>
      </c>
      <c r="E16" s="22" t="s">
        <v>54</v>
      </c>
      <c r="F16" s="23" t="s">
        <v>324</v>
      </c>
      <c r="G16" s="12">
        <v>24</v>
      </c>
      <c r="H16" s="13">
        <f t="shared" si="0"/>
        <v>24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" right="0.23622047244094491" top="0.39370078740157483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6"/>
  <sheetViews>
    <sheetView view="pageBreakPreview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5703125" customWidth="1"/>
    <col min="13" max="13" width="13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501000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264</v>
      </c>
      <c r="B12" s="91" t="s">
        <v>265</v>
      </c>
      <c r="C12" s="38" t="s">
        <v>266</v>
      </c>
      <c r="D12" s="33" t="s">
        <v>267</v>
      </c>
      <c r="E12" s="26" t="s">
        <v>92</v>
      </c>
      <c r="F12" s="34" t="s">
        <v>268</v>
      </c>
      <c r="G12" s="12">
        <v>4</v>
      </c>
      <c r="H12" s="13">
        <f>G12</f>
        <v>4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91"/>
      <c r="C13" s="39" t="s">
        <v>269</v>
      </c>
      <c r="D13" s="33" t="s">
        <v>270</v>
      </c>
      <c r="E13" s="26" t="s">
        <v>92</v>
      </c>
      <c r="F13" s="34" t="s">
        <v>271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91"/>
      <c r="C14" s="39" t="s">
        <v>272</v>
      </c>
      <c r="D14" s="34" t="s">
        <v>273</v>
      </c>
      <c r="E14" s="26" t="s">
        <v>92</v>
      </c>
      <c r="F14" s="34" t="s">
        <v>274</v>
      </c>
      <c r="G14" s="12">
        <v>320</v>
      </c>
      <c r="H14" s="13">
        <f t="shared" si="0"/>
        <v>320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91"/>
      <c r="C15" s="39" t="s">
        <v>275</v>
      </c>
      <c r="D15" s="34" t="s">
        <v>276</v>
      </c>
      <c r="E15" s="26" t="s">
        <v>92</v>
      </c>
      <c r="F15" s="34" t="s">
        <v>271</v>
      </c>
      <c r="G15" s="12">
        <v>320</v>
      </c>
      <c r="H15" s="13">
        <f t="shared" si="0"/>
        <v>320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0"/>
      <c r="B16" s="91"/>
      <c r="C16" s="39" t="s">
        <v>277</v>
      </c>
      <c r="D16" s="34" t="s">
        <v>278</v>
      </c>
      <c r="E16" s="29" t="s">
        <v>54</v>
      </c>
      <c r="F16" s="34" t="s">
        <v>279</v>
      </c>
      <c r="G16" s="12">
        <v>525</v>
      </c>
      <c r="H16" s="13">
        <f t="shared" si="0"/>
        <v>525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36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6"/>
  <sheetViews>
    <sheetView view="pageBreakPreview" topLeftCell="A16" zoomScale="50" zoomScaleNormal="100" zoomScaleSheetLayoutView="5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5" customWidth="1"/>
    <col min="11" max="11" width="10.85546875" bestFit="1" customWidth="1"/>
    <col min="12" max="12" width="22.140625" customWidth="1"/>
    <col min="13" max="13" width="14.140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1451000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2" t="s">
        <v>363</v>
      </c>
      <c r="B12" s="93" t="s">
        <v>364</v>
      </c>
      <c r="C12" s="29" t="s">
        <v>365</v>
      </c>
      <c r="D12" s="29" t="s">
        <v>366</v>
      </c>
      <c r="E12" s="22" t="s">
        <v>92</v>
      </c>
      <c r="F12" s="29" t="s">
        <v>29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2"/>
      <c r="B13" s="93"/>
      <c r="C13" s="29" t="s">
        <v>367</v>
      </c>
      <c r="D13" s="29" t="s">
        <v>368</v>
      </c>
      <c r="E13" s="22" t="s">
        <v>92</v>
      </c>
      <c r="F13" s="29" t="s">
        <v>29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2"/>
      <c r="B14" s="93"/>
      <c r="C14" s="29" t="s">
        <v>369</v>
      </c>
      <c r="D14" s="29" t="s">
        <v>370</v>
      </c>
      <c r="E14" s="22" t="s">
        <v>92</v>
      </c>
      <c r="F14" s="29" t="s">
        <v>29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2"/>
      <c r="B15" s="93"/>
      <c r="C15" s="29" t="s">
        <v>371</v>
      </c>
      <c r="D15" s="29" t="s">
        <v>372</v>
      </c>
      <c r="E15" s="22" t="s">
        <v>92</v>
      </c>
      <c r="F15" s="29" t="s">
        <v>29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2"/>
      <c r="B16" s="93"/>
      <c r="C16" s="29" t="s">
        <v>373</v>
      </c>
      <c r="D16" s="29" t="s">
        <v>374</v>
      </c>
      <c r="E16" s="22" t="s">
        <v>92</v>
      </c>
      <c r="F16" s="29" t="s">
        <v>29</v>
      </c>
      <c r="G16" s="12">
        <v>12</v>
      </c>
      <c r="H16" s="13">
        <f t="shared" si="0"/>
        <v>12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49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6"/>
  <sheetViews>
    <sheetView view="pageBreakPreview" topLeftCell="A14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3.140625" customWidth="1"/>
    <col min="13" max="13" width="16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731000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375</v>
      </c>
      <c r="B12" s="91" t="s">
        <v>376</v>
      </c>
      <c r="C12" s="33" t="s">
        <v>377</v>
      </c>
      <c r="D12" s="33" t="s">
        <v>378</v>
      </c>
      <c r="E12" s="22" t="s">
        <v>92</v>
      </c>
      <c r="F12" s="29" t="s">
        <v>29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3" t="s">
        <v>379</v>
      </c>
      <c r="D13" s="33" t="s">
        <v>380</v>
      </c>
      <c r="E13" s="22" t="s">
        <v>92</v>
      </c>
      <c r="F13" s="29" t="s">
        <v>29</v>
      </c>
      <c r="G13" s="12">
        <v>12</v>
      </c>
      <c r="H13" s="13">
        <f t="shared" ref="H13:H14" si="0">G13</f>
        <v>12</v>
      </c>
      <c r="I13" s="27">
        <f t="shared" ref="I13:I14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3" t="s">
        <v>381</v>
      </c>
      <c r="D14" s="33" t="s">
        <v>382</v>
      </c>
      <c r="E14" s="22" t="s">
        <v>54</v>
      </c>
      <c r="F14" s="29" t="s">
        <v>383</v>
      </c>
      <c r="G14" s="12">
        <v>210</v>
      </c>
      <c r="H14" s="13">
        <f t="shared" si="0"/>
        <v>210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/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4"/>
    <mergeCell ref="B12:B14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54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6"/>
  <sheetViews>
    <sheetView view="pageBreakPreview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0.7109375" customWidth="1"/>
    <col min="13" max="13" width="13.28515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1490000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384</v>
      </c>
      <c r="B12" s="91" t="s">
        <v>385</v>
      </c>
      <c r="C12" s="41" t="s">
        <v>386</v>
      </c>
      <c r="D12" s="42" t="s">
        <v>387</v>
      </c>
      <c r="E12" s="22" t="s">
        <v>92</v>
      </c>
      <c r="F12" s="29" t="s">
        <v>29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41" t="s">
        <v>388</v>
      </c>
      <c r="D13" s="42" t="s">
        <v>389</v>
      </c>
      <c r="E13" s="22" t="s">
        <v>92</v>
      </c>
      <c r="F13" s="29" t="s">
        <v>29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3" t="s">
        <v>390</v>
      </c>
      <c r="D14" s="33" t="s">
        <v>391</v>
      </c>
      <c r="E14" s="22" t="s">
        <v>54</v>
      </c>
      <c r="F14" s="29" t="s">
        <v>392</v>
      </c>
      <c r="G14" s="12">
        <v>30</v>
      </c>
      <c r="H14" s="13">
        <f t="shared" si="0"/>
        <v>30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8" t="s">
        <v>393</v>
      </c>
      <c r="D15" s="42" t="s">
        <v>394</v>
      </c>
      <c r="E15" s="22" t="s">
        <v>92</v>
      </c>
      <c r="F15" s="29" t="s">
        <v>29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91"/>
      <c r="C16" s="38" t="s">
        <v>395</v>
      </c>
      <c r="D16" s="42" t="s">
        <v>396</v>
      </c>
      <c r="E16" s="22" t="s">
        <v>54</v>
      </c>
      <c r="F16" s="29" t="s">
        <v>29</v>
      </c>
      <c r="G16" s="12">
        <v>8</v>
      </c>
      <c r="H16" s="13">
        <f t="shared" si="0"/>
        <v>8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46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6"/>
  <sheetViews>
    <sheetView view="pageBreakPreview" topLeftCell="A15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28515625" customWidth="1"/>
    <col min="13" max="13" width="14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2791000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397</v>
      </c>
      <c r="B12" s="91" t="s">
        <v>398</v>
      </c>
      <c r="C12" s="34" t="s">
        <v>399</v>
      </c>
      <c r="D12" s="34" t="s">
        <v>400</v>
      </c>
      <c r="E12" s="22" t="s">
        <v>92</v>
      </c>
      <c r="F12" s="29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401</v>
      </c>
      <c r="D13" s="34" t="s">
        <v>400</v>
      </c>
      <c r="E13" s="22" t="s">
        <v>92</v>
      </c>
      <c r="F13" s="29" t="s">
        <v>402</v>
      </c>
      <c r="G13" s="12">
        <v>135</v>
      </c>
      <c r="H13" s="13">
        <f t="shared" ref="H13:H15" si="0">G13</f>
        <v>135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403</v>
      </c>
      <c r="D14" s="34" t="s">
        <v>404</v>
      </c>
      <c r="E14" s="22" t="s">
        <v>77</v>
      </c>
      <c r="F14" s="29" t="s">
        <v>405</v>
      </c>
      <c r="G14" s="12">
        <v>29</v>
      </c>
      <c r="H14" s="13">
        <f t="shared" si="0"/>
        <v>29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406</v>
      </c>
      <c r="D15" s="34" t="s">
        <v>407</v>
      </c>
      <c r="E15" s="22" t="s">
        <v>77</v>
      </c>
      <c r="F15" s="29" t="s">
        <v>408</v>
      </c>
      <c r="G15" s="12">
        <v>81</v>
      </c>
      <c r="H15" s="13">
        <f t="shared" si="0"/>
        <v>81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7" right="0.23622047244094491" top="0.48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6"/>
  <sheetViews>
    <sheetView view="pageBreakPreview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511000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409</v>
      </c>
      <c r="B12" s="91" t="s">
        <v>410</v>
      </c>
      <c r="C12" s="34" t="s">
        <v>411</v>
      </c>
      <c r="D12" s="34" t="s">
        <v>412</v>
      </c>
      <c r="E12" s="22" t="s">
        <v>92</v>
      </c>
      <c r="F12" s="29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413</v>
      </c>
      <c r="D13" s="34" t="s">
        <v>414</v>
      </c>
      <c r="E13" s="22" t="s">
        <v>92</v>
      </c>
      <c r="F13" s="29" t="s">
        <v>217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415</v>
      </c>
      <c r="D14" s="34" t="s">
        <v>416</v>
      </c>
      <c r="E14" s="22" t="s">
        <v>77</v>
      </c>
      <c r="F14" s="29" t="s">
        <v>417</v>
      </c>
      <c r="G14" s="12">
        <v>31</v>
      </c>
      <c r="H14" s="13">
        <f t="shared" si="0"/>
        <v>31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418</v>
      </c>
      <c r="D15" s="34" t="s">
        <v>419</v>
      </c>
      <c r="E15" s="22" t="s">
        <v>77</v>
      </c>
      <c r="F15" s="29" t="s">
        <v>420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91"/>
      <c r="C16" s="34" t="s">
        <v>421</v>
      </c>
      <c r="D16" s="34" t="s">
        <v>422</v>
      </c>
      <c r="E16" s="22" t="s">
        <v>77</v>
      </c>
      <c r="F16" s="29" t="s">
        <v>93</v>
      </c>
      <c r="G16" s="12">
        <v>17</v>
      </c>
      <c r="H16" s="13">
        <f t="shared" si="0"/>
        <v>17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39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view="pageBreakPreview" zoomScale="70" zoomScaleNormal="85" zoomScaleSheetLayoutView="70" workbookViewId="0">
      <selection activeCell="H33" sqref="H33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7.85546875" customWidth="1"/>
    <col min="5" max="5" width="17.28515625" customWidth="1"/>
    <col min="7" max="7" width="13.85546875" customWidth="1"/>
    <col min="10" max="10" width="15.5703125" customWidth="1"/>
    <col min="11" max="11" width="10.85546875" bestFit="1" customWidth="1"/>
    <col min="12" max="12" width="13.140625" bestFit="1" customWidth="1"/>
    <col min="13" max="13" width="15.28515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30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504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947000</v>
      </c>
      <c r="D7" s="83"/>
      <c r="E7" s="83"/>
      <c r="F7" s="54"/>
      <c r="G7" s="54"/>
      <c r="H7" s="54"/>
      <c r="I7" s="67" t="s">
        <v>505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72" t="s">
        <v>21</v>
      </c>
      <c r="B10" s="72" t="s">
        <v>20</v>
      </c>
      <c r="C10" s="72" t="s">
        <v>0</v>
      </c>
      <c r="D10" s="72" t="s">
        <v>1</v>
      </c>
      <c r="E10" s="72" t="s">
        <v>8</v>
      </c>
      <c r="F10" s="72" t="s">
        <v>3</v>
      </c>
      <c r="G10" s="84" t="s">
        <v>2</v>
      </c>
      <c r="H10" s="85"/>
      <c r="I10" s="86"/>
      <c r="J10" s="72" t="s">
        <v>23</v>
      </c>
      <c r="K10" s="87" t="s">
        <v>4</v>
      </c>
      <c r="L10" s="88"/>
      <c r="M10" s="89"/>
    </row>
    <row r="11" spans="1:13" ht="42" customHeight="1" thickBot="1" x14ac:dyDescent="0.3">
      <c r="A11" s="73"/>
      <c r="B11" s="73"/>
      <c r="C11" s="73"/>
      <c r="D11" s="73"/>
      <c r="E11" s="73"/>
      <c r="F11" s="73"/>
      <c r="G11" s="6" t="s">
        <v>5</v>
      </c>
      <c r="H11" s="8" t="s">
        <v>6</v>
      </c>
      <c r="I11" s="7" t="s">
        <v>7</v>
      </c>
      <c r="J11" s="73"/>
      <c r="K11" s="18" t="s">
        <v>39</v>
      </c>
      <c r="L11" s="25" t="s">
        <v>41</v>
      </c>
      <c r="M11" s="19" t="s">
        <v>40</v>
      </c>
    </row>
    <row r="12" spans="1:13" ht="147" customHeight="1" x14ac:dyDescent="0.25">
      <c r="A12" s="61" t="s">
        <v>57</v>
      </c>
      <c r="B12" s="62" t="s">
        <v>58</v>
      </c>
      <c r="C12" s="26" t="s">
        <v>59</v>
      </c>
      <c r="D12" s="26" t="s">
        <v>60</v>
      </c>
      <c r="E12" s="21" t="s">
        <v>28</v>
      </c>
      <c r="F12" s="24" t="s">
        <v>507</v>
      </c>
      <c r="G12" s="14">
        <v>6</v>
      </c>
      <c r="H12" s="13">
        <f>G12</f>
        <v>6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62"/>
      <c r="C13" s="29" t="s">
        <v>61</v>
      </c>
      <c r="D13" s="26" t="s">
        <v>62</v>
      </c>
      <c r="E13" s="21" t="s">
        <v>28</v>
      </c>
      <c r="F13" s="24" t="s">
        <v>508</v>
      </c>
      <c r="G13" s="14">
        <v>12</v>
      </c>
      <c r="H13" s="13">
        <f t="shared" ref="H13:H18" si="0">G13</f>
        <v>12</v>
      </c>
      <c r="I13" s="27">
        <f t="shared" ref="I13:I17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62"/>
      <c r="C14" s="26" t="s">
        <v>63</v>
      </c>
      <c r="D14" s="26" t="s">
        <v>64</v>
      </c>
      <c r="E14" s="21" t="s">
        <v>28</v>
      </c>
      <c r="F14" s="24" t="s">
        <v>509</v>
      </c>
      <c r="G14" s="14">
        <v>23</v>
      </c>
      <c r="H14" s="13">
        <f t="shared" si="0"/>
        <v>23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61"/>
      <c r="B15" s="62"/>
      <c r="C15" s="26" t="s">
        <v>65</v>
      </c>
      <c r="D15" s="26" t="s">
        <v>66</v>
      </c>
      <c r="E15" s="21" t="s">
        <v>28</v>
      </c>
      <c r="F15" s="24" t="s">
        <v>510</v>
      </c>
      <c r="G15" s="14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61"/>
      <c r="B16" s="62"/>
      <c r="C16" s="29" t="s">
        <v>67</v>
      </c>
      <c r="D16" s="29" t="s">
        <v>68</v>
      </c>
      <c r="E16" s="21" t="s">
        <v>54</v>
      </c>
      <c r="F16" s="24" t="s">
        <v>511</v>
      </c>
      <c r="G16" s="14">
        <v>121</v>
      </c>
      <c r="H16" s="13">
        <f t="shared" si="0"/>
        <v>121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  <row r="17" spans="1:13" ht="165.75" x14ac:dyDescent="0.25">
      <c r="A17" s="61"/>
      <c r="B17" s="62"/>
      <c r="C17" s="29" t="s">
        <v>69</v>
      </c>
      <c r="D17" s="26" t="s">
        <v>70</v>
      </c>
      <c r="E17" s="21" t="s">
        <v>54</v>
      </c>
      <c r="F17" s="24" t="s">
        <v>511</v>
      </c>
      <c r="G17" s="14">
        <v>60</v>
      </c>
      <c r="H17" s="13">
        <f t="shared" si="0"/>
        <v>60</v>
      </c>
      <c r="I17" s="27">
        <f t="shared" si="1"/>
        <v>100</v>
      </c>
      <c r="J17" s="14" t="s">
        <v>503</v>
      </c>
      <c r="K17" s="15"/>
      <c r="L17" s="28" t="s">
        <v>30</v>
      </c>
      <c r="M17" s="17"/>
    </row>
    <row r="18" spans="1:13" ht="114.75" x14ac:dyDescent="0.25">
      <c r="A18" s="61"/>
      <c r="B18" s="62"/>
      <c r="C18" s="29" t="s">
        <v>71</v>
      </c>
      <c r="D18" s="26" t="s">
        <v>72</v>
      </c>
      <c r="E18" s="21" t="s">
        <v>54</v>
      </c>
      <c r="F18" s="24" t="s">
        <v>512</v>
      </c>
      <c r="G18" s="14">
        <v>12</v>
      </c>
      <c r="H18" s="13">
        <f t="shared" si="0"/>
        <v>12</v>
      </c>
      <c r="I18" s="27">
        <f t="shared" ref="I18" si="2">G18/H18*100</f>
        <v>100</v>
      </c>
      <c r="J18" s="14" t="s">
        <v>503</v>
      </c>
      <c r="K18" s="15"/>
      <c r="L18" s="28" t="s">
        <v>30</v>
      </c>
      <c r="M18" s="17"/>
    </row>
  </sheetData>
  <mergeCells count="21">
    <mergeCell ref="A5:M5"/>
    <mergeCell ref="A1:B1"/>
    <mergeCell ref="C1:I1"/>
    <mergeCell ref="K1:M1"/>
    <mergeCell ref="A3:B3"/>
    <mergeCell ref="C3:I3"/>
    <mergeCell ref="A12:A18"/>
    <mergeCell ref="B12:B18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4" right="0.23622047244094491" top="0.39370078740157483" bottom="0.39370078740157483" header="0.31496062992125984" footer="0.31496062992125984"/>
  <pageSetup scale="47" orientation="portrait" r:id="rId1"/>
  <headerFooter>
    <oddHeader>&amp;RANEXO 4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6"/>
  <sheetViews>
    <sheetView view="pageBreakPreview" topLeftCell="A13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4.7109375" customWidth="1"/>
    <col min="11" max="11" width="10.85546875" bestFit="1" customWidth="1"/>
    <col min="12" max="12" width="22.5703125" customWidth="1"/>
    <col min="13" max="13" width="13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577000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423</v>
      </c>
      <c r="B12" s="91" t="s">
        <v>424</v>
      </c>
      <c r="C12" s="34" t="s">
        <v>425</v>
      </c>
      <c r="D12" s="34" t="s">
        <v>426</v>
      </c>
      <c r="E12" s="22" t="s">
        <v>77</v>
      </c>
      <c r="F12" s="29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427</v>
      </c>
      <c r="D13" s="34" t="s">
        <v>428</v>
      </c>
      <c r="E13" s="22" t="s">
        <v>77</v>
      </c>
      <c r="F13" s="29" t="s">
        <v>217</v>
      </c>
      <c r="G13" s="12">
        <v>12</v>
      </c>
      <c r="H13" s="13">
        <f t="shared" ref="H13:H15" si="0">G13</f>
        <v>12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429</v>
      </c>
      <c r="D14" s="34" t="s">
        <v>430</v>
      </c>
      <c r="E14" s="22" t="s">
        <v>77</v>
      </c>
      <c r="F14" s="29" t="s">
        <v>431</v>
      </c>
      <c r="G14" s="12">
        <v>6</v>
      </c>
      <c r="H14" s="13">
        <f t="shared" si="0"/>
        <v>6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432</v>
      </c>
      <c r="D15" s="34" t="s">
        <v>433</v>
      </c>
      <c r="E15" s="22" t="s">
        <v>77</v>
      </c>
      <c r="F15" s="29" t="s">
        <v>434</v>
      </c>
      <c r="G15" s="12">
        <v>17</v>
      </c>
      <c r="H15" s="13">
        <f t="shared" si="0"/>
        <v>17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38" right="0.23622047244094491" top="0.51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6"/>
  <sheetViews>
    <sheetView view="pageBreakPreview" topLeftCell="A13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4.7109375" customWidth="1"/>
    <col min="11" max="11" width="10.85546875" bestFit="1" customWidth="1"/>
    <col min="12" max="12" width="22.7109375" customWidth="1"/>
    <col min="13" max="13" width="14.855468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10983000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435</v>
      </c>
      <c r="B12" s="91" t="s">
        <v>436</v>
      </c>
      <c r="C12" s="34" t="s">
        <v>437</v>
      </c>
      <c r="D12" s="34" t="s">
        <v>438</v>
      </c>
      <c r="E12" s="22" t="s">
        <v>92</v>
      </c>
      <c r="F12" s="29" t="s">
        <v>217</v>
      </c>
      <c r="G12" s="12">
        <v>6</v>
      </c>
      <c r="H12" s="13">
        <f>G12</f>
        <v>6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439</v>
      </c>
      <c r="D13" s="34" t="s">
        <v>440</v>
      </c>
      <c r="E13" s="22" t="s">
        <v>92</v>
      </c>
      <c r="F13" s="29" t="s">
        <v>441</v>
      </c>
      <c r="G13" s="12">
        <v>155</v>
      </c>
      <c r="H13" s="13">
        <f t="shared" ref="H13:H16" si="0">G13</f>
        <v>155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442</v>
      </c>
      <c r="D14" s="34" t="s">
        <v>443</v>
      </c>
      <c r="E14" s="22" t="s">
        <v>77</v>
      </c>
      <c r="F14" s="29" t="s">
        <v>217</v>
      </c>
      <c r="G14" s="12">
        <v>6</v>
      </c>
      <c r="H14" s="13">
        <f t="shared" si="0"/>
        <v>6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497</v>
      </c>
      <c r="D15" s="34" t="s">
        <v>444</v>
      </c>
      <c r="E15" s="22" t="s">
        <v>77</v>
      </c>
      <c r="F15" s="29" t="s">
        <v>445</v>
      </c>
      <c r="G15" s="12">
        <v>19</v>
      </c>
      <c r="H15" s="13">
        <f t="shared" si="0"/>
        <v>19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91"/>
      <c r="C16" s="34" t="s">
        <v>498</v>
      </c>
      <c r="D16" s="34" t="s">
        <v>446</v>
      </c>
      <c r="E16" s="22" t="s">
        <v>77</v>
      </c>
      <c r="F16" s="29" t="s">
        <v>447</v>
      </c>
      <c r="G16" s="12">
        <v>66</v>
      </c>
      <c r="H16" s="13">
        <f t="shared" si="0"/>
        <v>66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51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8D23-001C-4E65-AC31-3EA853F4E0CA}">
  <dimension ref="A1:M15"/>
  <sheetViews>
    <sheetView view="pageBreakPreview" topLeftCell="A19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28515625" customWidth="1"/>
    <col min="13" max="13" width="14.42578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1400000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496</v>
      </c>
      <c r="B12" s="91" t="s">
        <v>436</v>
      </c>
      <c r="C12" s="34" t="s">
        <v>437</v>
      </c>
      <c r="D12" s="34" t="s">
        <v>438</v>
      </c>
      <c r="E12" s="22" t="s">
        <v>92</v>
      </c>
      <c r="F12" s="29" t="s">
        <v>480</v>
      </c>
      <c r="G12" s="12">
        <v>6</v>
      </c>
      <c r="H12" s="13">
        <f>G12</f>
        <v>6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439</v>
      </c>
      <c r="D13" s="34" t="s">
        <v>440</v>
      </c>
      <c r="E13" s="22" t="s">
        <v>92</v>
      </c>
      <c r="F13" s="29" t="s">
        <v>483</v>
      </c>
      <c r="G13" s="12">
        <v>155</v>
      </c>
      <c r="H13" s="13">
        <f t="shared" ref="H13:H15" si="0">G13</f>
        <v>155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442</v>
      </c>
      <c r="D14" s="34" t="s">
        <v>443</v>
      </c>
      <c r="E14" s="22" t="s">
        <v>77</v>
      </c>
      <c r="F14" s="29" t="s">
        <v>486</v>
      </c>
      <c r="G14" s="12">
        <v>6</v>
      </c>
      <c r="H14" s="13">
        <f t="shared" si="0"/>
        <v>6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497</v>
      </c>
      <c r="D15" s="34" t="s">
        <v>444</v>
      </c>
      <c r="E15" s="22" t="s">
        <v>77</v>
      </c>
      <c r="F15" s="29" t="s">
        <v>489</v>
      </c>
      <c r="G15" s="12">
        <v>19</v>
      </c>
      <c r="H15" s="13">
        <f t="shared" si="0"/>
        <v>19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2" right="0.23622047244094491" top="0.56000000000000005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6"/>
  <sheetViews>
    <sheetView view="pageBreakPreview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140625" customWidth="1"/>
    <col min="13" max="13" width="14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5890000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461</v>
      </c>
      <c r="B12" s="91" t="s">
        <v>462</v>
      </c>
      <c r="C12" s="34" t="s">
        <v>463</v>
      </c>
      <c r="D12" s="34" t="s">
        <v>464</v>
      </c>
      <c r="E12" s="22" t="s">
        <v>92</v>
      </c>
      <c r="F12" s="29" t="s">
        <v>465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466</v>
      </c>
      <c r="D13" s="34" t="s">
        <v>467</v>
      </c>
      <c r="E13" s="22" t="s">
        <v>92</v>
      </c>
      <c r="F13" s="29" t="s">
        <v>465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468</v>
      </c>
      <c r="D14" s="34" t="s">
        <v>469</v>
      </c>
      <c r="E14" s="22" t="s">
        <v>77</v>
      </c>
      <c r="F14" s="29" t="s">
        <v>465</v>
      </c>
      <c r="G14" s="12">
        <v>10</v>
      </c>
      <c r="H14" s="13">
        <f t="shared" si="0"/>
        <v>10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470</v>
      </c>
      <c r="D15" s="34" t="s">
        <v>471</v>
      </c>
      <c r="E15" s="22" t="s">
        <v>77</v>
      </c>
      <c r="F15" s="29" t="s">
        <v>472</v>
      </c>
      <c r="G15" s="12">
        <v>6</v>
      </c>
      <c r="H15" s="13">
        <f t="shared" si="0"/>
        <v>6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1"/>
      <c r="B16" s="91"/>
      <c r="C16" s="34" t="s">
        <v>473</v>
      </c>
      <c r="D16" s="34" t="s">
        <v>474</v>
      </c>
      <c r="E16" s="22" t="s">
        <v>77</v>
      </c>
      <c r="F16" s="29" t="s">
        <v>475</v>
      </c>
      <c r="G16" s="12">
        <v>3</v>
      </c>
      <c r="H16" s="13">
        <f t="shared" si="0"/>
        <v>3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6"/>
  <sheetViews>
    <sheetView view="pageBreakPreview" topLeftCell="A16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140625" customWidth="1"/>
    <col min="13" max="13" width="15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3380000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448</v>
      </c>
      <c r="B12" s="91" t="s">
        <v>449</v>
      </c>
      <c r="C12" s="34" t="s">
        <v>450</v>
      </c>
      <c r="D12" s="34" t="s">
        <v>451</v>
      </c>
      <c r="E12" s="22" t="s">
        <v>92</v>
      </c>
      <c r="F12" s="29" t="s">
        <v>217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452</v>
      </c>
      <c r="D13" s="34" t="s">
        <v>453</v>
      </c>
      <c r="E13" s="22" t="s">
        <v>92</v>
      </c>
      <c r="F13" s="29" t="s">
        <v>454</v>
      </c>
      <c r="G13" s="12">
        <v>6</v>
      </c>
      <c r="H13" s="13">
        <f t="shared" ref="H13:H15" si="0">G13</f>
        <v>6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455</v>
      </c>
      <c r="D14" s="34" t="s">
        <v>456</v>
      </c>
      <c r="E14" s="22" t="s">
        <v>77</v>
      </c>
      <c r="F14" s="29" t="s">
        <v>457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458</v>
      </c>
      <c r="D15" s="34" t="s">
        <v>459</v>
      </c>
      <c r="E15" s="22" t="s">
        <v>77</v>
      </c>
      <c r="F15" s="29" t="s">
        <v>460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48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6"/>
  <sheetViews>
    <sheetView view="pageBreakPreview" topLeftCell="A19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2.28515625" customWidth="1"/>
    <col min="13" max="13" width="14.42578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1400000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476</v>
      </c>
      <c r="B12" s="91" t="s">
        <v>477</v>
      </c>
      <c r="C12" s="34" t="s">
        <v>478</v>
      </c>
      <c r="D12" s="34" t="s">
        <v>479</v>
      </c>
      <c r="E12" s="22" t="s">
        <v>92</v>
      </c>
      <c r="F12" s="29" t="s">
        <v>480</v>
      </c>
      <c r="G12" s="12">
        <v>129</v>
      </c>
      <c r="H12" s="13">
        <f>G12</f>
        <v>129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481</v>
      </c>
      <c r="D13" s="34" t="s">
        <v>482</v>
      </c>
      <c r="E13" s="22" t="s">
        <v>92</v>
      </c>
      <c r="F13" s="29" t="s">
        <v>483</v>
      </c>
      <c r="G13" s="12">
        <v>125</v>
      </c>
      <c r="H13" s="13">
        <f t="shared" ref="H13:H15" si="0">G13</f>
        <v>125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484</v>
      </c>
      <c r="D14" s="34" t="s">
        <v>485</v>
      </c>
      <c r="E14" s="22" t="s">
        <v>77</v>
      </c>
      <c r="F14" s="29" t="s">
        <v>486</v>
      </c>
      <c r="G14" s="12">
        <v>7</v>
      </c>
      <c r="H14" s="13">
        <f t="shared" si="0"/>
        <v>7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487</v>
      </c>
      <c r="D15" s="34" t="s">
        <v>488</v>
      </c>
      <c r="E15" s="22" t="s">
        <v>77</v>
      </c>
      <c r="F15" s="29" t="s">
        <v>489</v>
      </c>
      <c r="G15" s="12">
        <v>125</v>
      </c>
      <c r="H15" s="13">
        <f t="shared" si="0"/>
        <v>125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1" right="0.23622047244094491" top="0.51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6"/>
  <sheetViews>
    <sheetView view="pageBreakPreview" topLeftCell="A40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3.7109375" customWidth="1"/>
    <col min="13" max="13" width="15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3101524.03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1" t="s">
        <v>490</v>
      </c>
      <c r="B12" s="91" t="s">
        <v>477</v>
      </c>
      <c r="C12" s="34" t="s">
        <v>478</v>
      </c>
      <c r="D12" s="34" t="s">
        <v>479</v>
      </c>
      <c r="E12" s="22" t="s">
        <v>92</v>
      </c>
      <c r="F12" s="29" t="s">
        <v>480</v>
      </c>
      <c r="G12" s="12">
        <v>129</v>
      </c>
      <c r="H12" s="13">
        <f>G12</f>
        <v>129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1"/>
      <c r="B13" s="91"/>
      <c r="C13" s="34" t="s">
        <v>481</v>
      </c>
      <c r="D13" s="34" t="s">
        <v>482</v>
      </c>
      <c r="E13" s="22" t="s">
        <v>92</v>
      </c>
      <c r="F13" s="29" t="s">
        <v>483</v>
      </c>
      <c r="G13" s="12">
        <v>125</v>
      </c>
      <c r="H13" s="13">
        <f t="shared" ref="H13:H15" si="0">G13</f>
        <v>125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1"/>
      <c r="B14" s="91"/>
      <c r="C14" s="34" t="s">
        <v>484</v>
      </c>
      <c r="D14" s="34" t="s">
        <v>485</v>
      </c>
      <c r="E14" s="22" t="s">
        <v>77</v>
      </c>
      <c r="F14" s="29" t="s">
        <v>486</v>
      </c>
      <c r="G14" s="12">
        <v>228</v>
      </c>
      <c r="H14" s="13">
        <f t="shared" si="0"/>
        <v>228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1"/>
      <c r="B15" s="91"/>
      <c r="C15" s="34" t="s">
        <v>487</v>
      </c>
      <c r="D15" s="34" t="s">
        <v>488</v>
      </c>
      <c r="E15" s="22" t="s">
        <v>77</v>
      </c>
      <c r="F15" s="29" t="s">
        <v>489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1" right="0.23622047244094491" top="0.49" bottom="0.39370078740157483" header="0.31496062992125984" footer="0.31496062992125984"/>
  <pageSetup scale="43" orientation="portrait" r:id="rId1"/>
  <headerFooter>
    <oddHeader>&amp;RANEXO 4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6"/>
  <sheetViews>
    <sheetView view="pageBreakPreview" topLeftCell="A16" zoomScale="85" zoomScaleNormal="7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85546875" customWidth="1"/>
    <col min="13" max="13" width="13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2292315.46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4" t="s">
        <v>491</v>
      </c>
      <c r="B12" s="94" t="s">
        <v>492</v>
      </c>
      <c r="C12" s="29" t="s">
        <v>365</v>
      </c>
      <c r="D12" s="22" t="s">
        <v>46</v>
      </c>
      <c r="E12" s="22" t="s">
        <v>92</v>
      </c>
      <c r="F12" s="29" t="s">
        <v>480</v>
      </c>
      <c r="G12" s="12">
        <v>129</v>
      </c>
      <c r="H12" s="13">
        <f>G12</f>
        <v>129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5"/>
      <c r="B13" s="95"/>
      <c r="C13" s="29" t="s">
        <v>367</v>
      </c>
      <c r="D13" s="22" t="s">
        <v>49</v>
      </c>
      <c r="E13" s="22" t="s">
        <v>92</v>
      </c>
      <c r="F13" s="29" t="s">
        <v>483</v>
      </c>
      <c r="G13" s="12">
        <v>125</v>
      </c>
      <c r="H13" s="13">
        <f t="shared" ref="H13:H15" si="0">G13</f>
        <v>125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5"/>
      <c r="B14" s="95"/>
      <c r="C14" s="43" t="s">
        <v>369</v>
      </c>
      <c r="D14" s="22" t="s">
        <v>51</v>
      </c>
      <c r="E14" s="22" t="s">
        <v>77</v>
      </c>
      <c r="F14" s="29" t="s">
        <v>486</v>
      </c>
      <c r="G14" s="12">
        <v>228</v>
      </c>
      <c r="H14" s="13">
        <f t="shared" si="0"/>
        <v>228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6"/>
      <c r="B15" s="97"/>
      <c r="C15" s="29" t="s">
        <v>371</v>
      </c>
      <c r="D15" s="24" t="s">
        <v>53</v>
      </c>
      <c r="E15" s="22" t="s">
        <v>77</v>
      </c>
      <c r="F15" s="29" t="s">
        <v>489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C16" s="44"/>
      <c r="D16" s="45"/>
    </row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39" right="0.23622047244094491" top="0.51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BB4B-18B7-4340-A651-29BBE9523088}">
  <dimension ref="A1:M16"/>
  <sheetViews>
    <sheetView view="pageBreakPreview" zoomScale="85" zoomScaleNormal="70" zoomScaleSheetLayoutView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1.85546875" customWidth="1"/>
    <col min="13" max="13" width="13.710937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2292315.46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4" t="s">
        <v>499</v>
      </c>
      <c r="B12" s="94" t="s">
        <v>502</v>
      </c>
      <c r="C12" s="29" t="s">
        <v>26</v>
      </c>
      <c r="D12" s="22" t="s">
        <v>27</v>
      </c>
      <c r="E12" s="22" t="s">
        <v>92</v>
      </c>
      <c r="F12" s="29" t="s">
        <v>480</v>
      </c>
      <c r="G12" s="12">
        <v>6</v>
      </c>
      <c r="H12" s="13">
        <f>G12</f>
        <v>6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5"/>
      <c r="B13" s="95"/>
      <c r="C13" s="29" t="s">
        <v>31</v>
      </c>
      <c r="D13" s="22" t="s">
        <v>32</v>
      </c>
      <c r="E13" s="22" t="s">
        <v>92</v>
      </c>
      <c r="F13" s="29" t="s">
        <v>483</v>
      </c>
      <c r="G13" s="12">
        <v>6</v>
      </c>
      <c r="H13" s="13">
        <f t="shared" ref="H13:H14" si="0">G13</f>
        <v>6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5"/>
      <c r="B14" s="95"/>
      <c r="C14" s="43" t="s">
        <v>500</v>
      </c>
      <c r="D14" s="22" t="s">
        <v>34</v>
      </c>
      <c r="E14" s="22" t="s">
        <v>77</v>
      </c>
      <c r="F14" s="29" t="s">
        <v>486</v>
      </c>
      <c r="G14" s="12">
        <v>51</v>
      </c>
      <c r="H14" s="13">
        <f t="shared" si="0"/>
        <v>51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6"/>
      <c r="B15" s="97"/>
      <c r="C15" s="29" t="s">
        <v>501</v>
      </c>
      <c r="D15" s="24" t="s">
        <v>36</v>
      </c>
      <c r="E15" s="22" t="s">
        <v>77</v>
      </c>
      <c r="F15" s="29" t="s">
        <v>489</v>
      </c>
      <c r="G15" s="12">
        <v>6</v>
      </c>
      <c r="H15" s="13">
        <v>6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C16" s="44"/>
      <c r="D16" s="45"/>
    </row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49" bottom="0.39370078740157483" header="0.31496062992125984" footer="0.31496062992125984"/>
  <pageSetup scale="42" orientation="portrait" r:id="rId1"/>
  <headerFooter>
    <oddHeader>&amp;RANEXO 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view="pageBreakPreview" zoomScale="70" zoomScaleNormal="100" zoomScaleSheetLayoutView="70" workbookViewId="0">
      <selection activeCell="J16" sqref="J16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8.5703125" bestFit="1" customWidth="1"/>
    <col min="5" max="5" width="17.28515625" customWidth="1"/>
    <col min="7" max="7" width="13.85546875" customWidth="1"/>
    <col min="10" max="10" width="15.140625" customWidth="1"/>
    <col min="11" max="11" width="10.85546875" bestFit="1" customWidth="1"/>
    <col min="12" max="12" width="13.140625" bestFit="1" customWidth="1"/>
    <col min="13" max="13" width="12.140625" bestFit="1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30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504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1977000</v>
      </c>
      <c r="D7" s="83"/>
      <c r="E7" s="83"/>
      <c r="F7" s="54"/>
      <c r="G7" s="54"/>
      <c r="H7" s="54"/>
      <c r="I7" s="67" t="s">
        <v>505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72" t="s">
        <v>21</v>
      </c>
      <c r="B10" s="72" t="s">
        <v>20</v>
      </c>
      <c r="C10" s="72" t="s">
        <v>0</v>
      </c>
      <c r="D10" s="72" t="s">
        <v>1</v>
      </c>
      <c r="E10" s="72" t="s">
        <v>8</v>
      </c>
      <c r="F10" s="72" t="s">
        <v>3</v>
      </c>
      <c r="G10" s="84" t="s">
        <v>2</v>
      </c>
      <c r="H10" s="85"/>
      <c r="I10" s="86"/>
      <c r="J10" s="72" t="s">
        <v>23</v>
      </c>
      <c r="K10" s="87" t="s">
        <v>4</v>
      </c>
      <c r="L10" s="88"/>
      <c r="M10" s="89"/>
    </row>
    <row r="11" spans="1:13" ht="36.75" customHeight="1" thickBot="1" x14ac:dyDescent="0.3">
      <c r="A11" s="73"/>
      <c r="B11" s="73"/>
      <c r="C11" s="73"/>
      <c r="D11" s="73"/>
      <c r="E11" s="73"/>
      <c r="F11" s="73"/>
      <c r="G11" s="6" t="s">
        <v>5</v>
      </c>
      <c r="H11" s="8" t="s">
        <v>6</v>
      </c>
      <c r="I11" s="7" t="s">
        <v>7</v>
      </c>
      <c r="J11" s="73"/>
      <c r="K11" s="18" t="s">
        <v>39</v>
      </c>
      <c r="L11" s="25" t="s">
        <v>41</v>
      </c>
      <c r="M11" s="19" t="s">
        <v>40</v>
      </c>
    </row>
    <row r="12" spans="1:13" ht="147" customHeight="1" x14ac:dyDescent="0.25">
      <c r="A12" s="90" t="s">
        <v>73</v>
      </c>
      <c r="B12" s="62" t="s">
        <v>74</v>
      </c>
      <c r="C12" s="21" t="s">
        <v>75</v>
      </c>
      <c r="D12" s="23" t="s">
        <v>76</v>
      </c>
      <c r="E12" s="22" t="s">
        <v>77</v>
      </c>
      <c r="F12" s="23" t="s">
        <v>513</v>
      </c>
      <c r="G12" s="14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21" t="s">
        <v>78</v>
      </c>
      <c r="D13" s="33" t="s">
        <v>79</v>
      </c>
      <c r="E13" s="22" t="s">
        <v>28</v>
      </c>
      <c r="F13" s="23" t="s">
        <v>506</v>
      </c>
      <c r="G13" s="12">
        <v>12</v>
      </c>
      <c r="H13" s="13">
        <f t="shared" ref="H13:H17" si="0">G13</f>
        <v>12</v>
      </c>
      <c r="I13" s="27">
        <f t="shared" ref="I13:I17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21" t="s">
        <v>80</v>
      </c>
      <c r="D14" s="23" t="s">
        <v>81</v>
      </c>
      <c r="E14" s="22" t="s">
        <v>28</v>
      </c>
      <c r="F14" s="23" t="s">
        <v>506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21" t="s">
        <v>82</v>
      </c>
      <c r="D15" s="23" t="s">
        <v>83</v>
      </c>
      <c r="E15" s="22" t="s">
        <v>28</v>
      </c>
      <c r="F15" s="23" t="s">
        <v>506</v>
      </c>
      <c r="G15" s="12">
        <v>68</v>
      </c>
      <c r="H15" s="13">
        <f t="shared" si="0"/>
        <v>68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0"/>
      <c r="B16" s="62"/>
      <c r="C16" s="21" t="s">
        <v>84</v>
      </c>
      <c r="D16" s="23" t="s">
        <v>85</v>
      </c>
      <c r="E16" s="22" t="s">
        <v>28</v>
      </c>
      <c r="F16" s="23" t="s">
        <v>514</v>
      </c>
      <c r="G16" s="12">
        <v>44</v>
      </c>
      <c r="H16" s="13">
        <f t="shared" si="0"/>
        <v>44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  <row r="17" spans="1:13" ht="51" x14ac:dyDescent="0.25">
      <c r="A17" s="90"/>
      <c r="B17" s="62"/>
      <c r="C17" s="21" t="s">
        <v>86</v>
      </c>
      <c r="D17" s="23" t="s">
        <v>87</v>
      </c>
      <c r="E17" s="22" t="s">
        <v>28</v>
      </c>
      <c r="F17" s="23" t="s">
        <v>506</v>
      </c>
      <c r="G17" s="12">
        <v>12</v>
      </c>
      <c r="H17" s="13">
        <f t="shared" si="0"/>
        <v>12</v>
      </c>
      <c r="I17" s="27">
        <f t="shared" si="1"/>
        <v>100</v>
      </c>
      <c r="J17" s="14" t="s">
        <v>503</v>
      </c>
      <c r="K17" s="15"/>
      <c r="L17" s="28" t="s">
        <v>30</v>
      </c>
      <c r="M17" s="17"/>
    </row>
  </sheetData>
  <mergeCells count="21">
    <mergeCell ref="A5:M5"/>
    <mergeCell ref="A1:B1"/>
    <mergeCell ref="C1:I1"/>
    <mergeCell ref="K1:M1"/>
    <mergeCell ref="A3:B3"/>
    <mergeCell ref="C3:I3"/>
    <mergeCell ref="A12:A17"/>
    <mergeCell ref="B12:B17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1" right="0.23622047244094491" top="0.39370078740157483" bottom="0.39370078740157483" header="0.31496062992125984" footer="0.31496062992125984"/>
  <pageSetup scale="48" orientation="portrait" r:id="rId1"/>
  <headerFooter>
    <oddHeader>&amp;RANEXO 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view="pageBreakPreview" zoomScale="70" zoomScaleNormal="85" zoomScaleSheetLayoutView="70" workbookViewId="0">
      <selection activeCell="H13" sqref="H13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8.5703125" bestFit="1" customWidth="1"/>
    <col min="5" max="5" width="17.28515625" customWidth="1"/>
    <col min="7" max="7" width="13.85546875" customWidth="1"/>
    <col min="10" max="10" width="13.28515625" customWidth="1"/>
    <col min="11" max="11" width="10.85546875" bestFit="1" customWidth="1"/>
    <col min="12" max="12" width="16.5703125" customWidth="1"/>
    <col min="13" max="13" width="17.285156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30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504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52953194.75</v>
      </c>
      <c r="D7" s="83"/>
      <c r="E7" s="83"/>
      <c r="F7" s="54"/>
      <c r="G7" s="54"/>
      <c r="H7" s="54"/>
      <c r="I7" s="67" t="s">
        <v>505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72" t="s">
        <v>21</v>
      </c>
      <c r="B10" s="72" t="s">
        <v>20</v>
      </c>
      <c r="C10" s="72" t="s">
        <v>0</v>
      </c>
      <c r="D10" s="72" t="s">
        <v>1</v>
      </c>
      <c r="E10" s="72" t="s">
        <v>8</v>
      </c>
      <c r="F10" s="72" t="s">
        <v>3</v>
      </c>
      <c r="G10" s="84" t="s">
        <v>2</v>
      </c>
      <c r="H10" s="85"/>
      <c r="I10" s="86"/>
      <c r="J10" s="72" t="s">
        <v>23</v>
      </c>
      <c r="K10" s="87" t="s">
        <v>4</v>
      </c>
      <c r="L10" s="88"/>
      <c r="M10" s="89"/>
    </row>
    <row r="11" spans="1:13" ht="48.75" customHeight="1" thickBot="1" x14ac:dyDescent="0.3">
      <c r="A11" s="73"/>
      <c r="B11" s="73"/>
      <c r="C11" s="73"/>
      <c r="D11" s="73"/>
      <c r="E11" s="73"/>
      <c r="F11" s="73"/>
      <c r="G11" s="6" t="s">
        <v>5</v>
      </c>
      <c r="H11" s="8" t="s">
        <v>6</v>
      </c>
      <c r="I11" s="7" t="s">
        <v>7</v>
      </c>
      <c r="J11" s="73"/>
      <c r="K11" s="18" t="s">
        <v>39</v>
      </c>
      <c r="L11" s="25" t="s">
        <v>41</v>
      </c>
      <c r="M11" s="19" t="s">
        <v>40</v>
      </c>
    </row>
    <row r="12" spans="1:13" ht="147" customHeight="1" x14ac:dyDescent="0.25">
      <c r="A12" s="90" t="s">
        <v>88</v>
      </c>
      <c r="B12" s="62" t="s">
        <v>89</v>
      </c>
      <c r="C12" s="34" t="s">
        <v>90</v>
      </c>
      <c r="D12" s="34" t="s">
        <v>91</v>
      </c>
      <c r="E12" s="22" t="s">
        <v>92</v>
      </c>
      <c r="F12" s="29" t="s">
        <v>515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34" t="s">
        <v>94</v>
      </c>
      <c r="D13" s="34" t="s">
        <v>95</v>
      </c>
      <c r="E13" s="22" t="s">
        <v>92</v>
      </c>
      <c r="F13" s="29" t="s">
        <v>516</v>
      </c>
      <c r="G13" s="12">
        <v>5</v>
      </c>
      <c r="H13" s="13">
        <f t="shared" ref="H13:H15" si="0">G13</f>
        <v>5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34" t="s">
        <v>96</v>
      </c>
      <c r="D14" s="34" t="s">
        <v>97</v>
      </c>
      <c r="E14" s="22" t="s">
        <v>77</v>
      </c>
      <c r="F14" s="29" t="s">
        <v>517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34" t="s">
        <v>98</v>
      </c>
      <c r="D15" s="34" t="s">
        <v>99</v>
      </c>
      <c r="E15" s="22" t="s">
        <v>92</v>
      </c>
      <c r="F15" s="29" t="s">
        <v>518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39370078740157483" bottom="0.39370078740157483" header="0.31496062992125984" footer="0.31496062992125984"/>
  <pageSetup scale="46" orientation="portrait" r:id="rId1"/>
  <headerFooter>
    <oddHeader>&amp;RANEXO 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7"/>
  <sheetViews>
    <sheetView view="pageBreakPreview" topLeftCell="A7" zoomScale="70" zoomScaleNormal="85" zoomScaleSheetLayoutView="70" workbookViewId="0">
      <selection activeCell="G20" sqref="G20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7.7109375" customWidth="1"/>
    <col min="4" max="4" width="18.5703125" bestFit="1" customWidth="1"/>
    <col min="5" max="5" width="17.28515625" customWidth="1"/>
    <col min="7" max="7" width="13.85546875" customWidth="1"/>
    <col min="10" max="10" width="13.28515625" customWidth="1"/>
    <col min="11" max="11" width="10.85546875" bestFit="1" customWidth="1"/>
    <col min="12" max="12" width="14" customWidth="1"/>
    <col min="13" max="13" width="15.5703125" customWidth="1"/>
  </cols>
  <sheetData>
    <row r="1" spans="1:18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8" s="20" customFormat="1" ht="30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s="20" customFormat="1" ht="53.25" customHeight="1" x14ac:dyDescent="0.25">
      <c r="A3" s="65"/>
      <c r="B3" s="65"/>
      <c r="C3" s="63" t="s">
        <v>504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8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8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8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8" s="20" customFormat="1" ht="18" x14ac:dyDescent="0.25">
      <c r="A7" s="65" t="s">
        <v>42</v>
      </c>
      <c r="B7" s="65"/>
      <c r="C7" s="55">
        <v>12051000</v>
      </c>
      <c r="D7" s="55"/>
      <c r="E7" s="55"/>
      <c r="F7" s="54"/>
      <c r="G7" s="54"/>
      <c r="H7" s="54"/>
      <c r="I7" s="67" t="s">
        <v>505</v>
      </c>
      <c r="J7" s="67"/>
      <c r="K7" s="67"/>
      <c r="L7" s="67"/>
      <c r="M7" s="67"/>
    </row>
    <row r="8" spans="1:18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8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8" ht="21.75" customHeight="1" thickBot="1" x14ac:dyDescent="0.3">
      <c r="A10" s="72" t="s">
        <v>21</v>
      </c>
      <c r="B10" s="72" t="s">
        <v>20</v>
      </c>
      <c r="C10" s="72" t="s">
        <v>0</v>
      </c>
      <c r="D10" s="72" t="s">
        <v>1</v>
      </c>
      <c r="E10" s="72" t="s">
        <v>8</v>
      </c>
      <c r="F10" s="72" t="s">
        <v>3</v>
      </c>
      <c r="G10" s="84" t="s">
        <v>2</v>
      </c>
      <c r="H10" s="85"/>
      <c r="I10" s="86"/>
      <c r="J10" s="72" t="s">
        <v>23</v>
      </c>
      <c r="K10" s="87" t="s">
        <v>4</v>
      </c>
      <c r="L10" s="88"/>
      <c r="M10" s="89"/>
    </row>
    <row r="11" spans="1:18" ht="41.25" customHeight="1" thickBot="1" x14ac:dyDescent="0.3">
      <c r="A11" s="73"/>
      <c r="B11" s="73"/>
      <c r="C11" s="73"/>
      <c r="D11" s="73"/>
      <c r="E11" s="73"/>
      <c r="F11" s="73"/>
      <c r="G11" s="6" t="s">
        <v>5</v>
      </c>
      <c r="H11" s="8" t="s">
        <v>6</v>
      </c>
      <c r="I11" s="7" t="s">
        <v>7</v>
      </c>
      <c r="J11" s="73"/>
      <c r="K11" s="18" t="s">
        <v>39</v>
      </c>
      <c r="L11" s="25" t="s">
        <v>41</v>
      </c>
      <c r="M11" s="19" t="s">
        <v>40</v>
      </c>
    </row>
    <row r="12" spans="1:18" ht="147" customHeight="1" x14ac:dyDescent="0.25">
      <c r="A12" s="90" t="s">
        <v>100</v>
      </c>
      <c r="B12" s="62" t="s">
        <v>101</v>
      </c>
      <c r="C12" s="26" t="s">
        <v>102</v>
      </c>
      <c r="D12" s="26" t="s">
        <v>103</v>
      </c>
      <c r="E12" s="29" t="s">
        <v>28</v>
      </c>
      <c r="F12" s="24" t="s">
        <v>513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  <c r="R12">
        <v>12051000</v>
      </c>
    </row>
    <row r="13" spans="1:18" ht="117" customHeight="1" x14ac:dyDescent="0.25">
      <c r="A13" s="90"/>
      <c r="B13" s="62"/>
      <c r="C13" s="26" t="s">
        <v>104</v>
      </c>
      <c r="D13" s="26" t="s">
        <v>105</v>
      </c>
      <c r="E13" s="29" t="s">
        <v>28</v>
      </c>
      <c r="F13" s="24" t="s">
        <v>519</v>
      </c>
      <c r="G13" s="12">
        <v>12</v>
      </c>
      <c r="H13" s="13">
        <f t="shared" ref="H13:H17" si="0">G13</f>
        <v>12</v>
      </c>
      <c r="I13" s="27">
        <f t="shared" ref="I13:I17" si="1">G13/H13*100</f>
        <v>100</v>
      </c>
      <c r="J13" s="14" t="s">
        <v>503</v>
      </c>
      <c r="K13" s="15"/>
      <c r="L13" s="28" t="s">
        <v>30</v>
      </c>
      <c r="M13" s="17"/>
    </row>
    <row r="14" spans="1:18" ht="73.5" customHeight="1" x14ac:dyDescent="0.25">
      <c r="A14" s="90"/>
      <c r="B14" s="62"/>
      <c r="C14" s="29" t="s">
        <v>106</v>
      </c>
      <c r="D14" s="26" t="s">
        <v>107</v>
      </c>
      <c r="E14" s="29" t="s">
        <v>77</v>
      </c>
      <c r="F14" s="24" t="s">
        <v>513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8" ht="74.25" customHeight="1" x14ac:dyDescent="0.25">
      <c r="A15" s="90"/>
      <c r="B15" s="62"/>
      <c r="C15" s="26" t="s">
        <v>108</v>
      </c>
      <c r="D15" s="26" t="s">
        <v>109</v>
      </c>
      <c r="E15" s="29" t="s">
        <v>28</v>
      </c>
      <c r="F15" s="24" t="s">
        <v>519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8" ht="74.25" customHeight="1" x14ac:dyDescent="0.25">
      <c r="A16" s="90"/>
      <c r="B16" s="62"/>
      <c r="C16" s="29" t="s">
        <v>110</v>
      </c>
      <c r="D16" s="29" t="s">
        <v>111</v>
      </c>
      <c r="E16" s="29" t="s">
        <v>28</v>
      </c>
      <c r="F16" s="24" t="s">
        <v>519</v>
      </c>
      <c r="G16" s="12">
        <v>12</v>
      </c>
      <c r="H16" s="13">
        <f t="shared" si="0"/>
        <v>12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  <row r="17" spans="1:13" ht="63.75" x14ac:dyDescent="0.25">
      <c r="A17" s="90"/>
      <c r="B17" s="62"/>
      <c r="C17" s="29" t="s">
        <v>112</v>
      </c>
      <c r="D17" s="29" t="s">
        <v>113</v>
      </c>
      <c r="E17" s="29" t="s">
        <v>28</v>
      </c>
      <c r="F17" s="24" t="s">
        <v>519</v>
      </c>
      <c r="G17" s="12">
        <v>12</v>
      </c>
      <c r="H17" s="13">
        <f t="shared" si="0"/>
        <v>12</v>
      </c>
      <c r="I17" s="27">
        <f t="shared" si="1"/>
        <v>100</v>
      </c>
      <c r="J17" s="14" t="s">
        <v>503</v>
      </c>
      <c r="K17" s="15"/>
      <c r="L17" s="28" t="s">
        <v>30</v>
      </c>
      <c r="M17" s="17"/>
    </row>
  </sheetData>
  <mergeCells count="20">
    <mergeCell ref="A5:M5"/>
    <mergeCell ref="A1:B1"/>
    <mergeCell ref="C1:I1"/>
    <mergeCell ref="K1:M1"/>
    <mergeCell ref="A3:B3"/>
    <mergeCell ref="C3:I3"/>
    <mergeCell ref="A12:A17"/>
    <mergeCell ref="B12:B17"/>
    <mergeCell ref="A7:B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55118110236220474" right="0.23622047244094491" top="0.47" bottom="0.39370078740157483" header="0.31496062992125984" footer="0.31496062992125984"/>
  <pageSetup scale="45" orientation="portrait" r:id="rId1"/>
  <headerFooter>
    <oddHeader>&amp;RANEXO 4</oddHeader>
  </headerFooter>
  <colBreaks count="1" manualBreakCount="1">
    <brk id="13" max="2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"/>
  <sheetViews>
    <sheetView view="pageBreakPreview" topLeftCell="A16" zoomScale="70" zoomScaleNormal="100" zoomScaleSheetLayoutView="7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5.7109375" customWidth="1"/>
    <col min="11" max="11" width="10.85546875" bestFit="1" customWidth="1"/>
    <col min="12" max="12" width="22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71">
        <v>247000</v>
      </c>
      <c r="D7" s="71"/>
      <c r="E7" s="71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114</v>
      </c>
      <c r="B12" s="62" t="s">
        <v>115</v>
      </c>
      <c r="C12" s="33" t="s">
        <v>116</v>
      </c>
      <c r="D12" s="26" t="s">
        <v>117</v>
      </c>
      <c r="E12" s="33" t="s">
        <v>118</v>
      </c>
      <c r="F12" s="34" t="s">
        <v>119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33" t="s">
        <v>120</v>
      </c>
      <c r="D13" s="26" t="s">
        <v>121</v>
      </c>
      <c r="E13" s="33" t="s">
        <v>118</v>
      </c>
      <c r="F13" s="34" t="s">
        <v>122</v>
      </c>
      <c r="G13" s="12">
        <v>12</v>
      </c>
      <c r="H13" s="13">
        <f t="shared" ref="H13:H16" si="0">G13</f>
        <v>12</v>
      </c>
      <c r="I13" s="27">
        <f t="shared" ref="I13:I16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34" t="s">
        <v>123</v>
      </c>
      <c r="D14" s="34" t="s">
        <v>124</v>
      </c>
      <c r="E14" s="33" t="s">
        <v>118</v>
      </c>
      <c r="F14" s="34" t="s">
        <v>119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34" t="s">
        <v>125</v>
      </c>
      <c r="D15" s="34" t="s">
        <v>126</v>
      </c>
      <c r="E15" s="34" t="s">
        <v>127</v>
      </c>
      <c r="F15" s="34" t="s">
        <v>119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>
      <c r="A16" s="90"/>
      <c r="B16" s="62"/>
      <c r="C16" s="34" t="s">
        <v>128</v>
      </c>
      <c r="D16" s="26" t="s">
        <v>129</v>
      </c>
      <c r="E16" s="33" t="s">
        <v>118</v>
      </c>
      <c r="F16" s="34" t="s">
        <v>122</v>
      </c>
      <c r="G16" s="12">
        <v>12</v>
      </c>
      <c r="H16" s="13">
        <f t="shared" si="0"/>
        <v>12</v>
      </c>
      <c r="I16" s="27">
        <f t="shared" si="1"/>
        <v>100</v>
      </c>
      <c r="J16" s="14" t="s">
        <v>503</v>
      </c>
      <c r="K16" s="15"/>
      <c r="L16" s="28" t="s">
        <v>30</v>
      </c>
      <c r="M16" s="17"/>
    </row>
  </sheetData>
  <mergeCells count="21">
    <mergeCell ref="A5:M5"/>
    <mergeCell ref="A1:B1"/>
    <mergeCell ref="C1:I1"/>
    <mergeCell ref="K1:M1"/>
    <mergeCell ref="A3:B3"/>
    <mergeCell ref="C3:I3"/>
    <mergeCell ref="A12:A16"/>
    <mergeCell ref="B12:B16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4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view="pageBreakPreview" zoomScale="60" zoomScaleNormal="85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18.85546875" customWidth="1"/>
    <col min="13" max="13" width="18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951000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61" t="s">
        <v>130</v>
      </c>
      <c r="B12" s="62" t="s">
        <v>131</v>
      </c>
      <c r="C12" s="22" t="s">
        <v>132</v>
      </c>
      <c r="D12" s="22" t="s">
        <v>133</v>
      </c>
      <c r="E12" s="22" t="s">
        <v>92</v>
      </c>
      <c r="F12" s="22" t="s">
        <v>134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61"/>
      <c r="B13" s="62"/>
      <c r="C13" s="22" t="s">
        <v>135</v>
      </c>
      <c r="D13" s="22" t="s">
        <v>136</v>
      </c>
      <c r="E13" s="22" t="s">
        <v>92</v>
      </c>
      <c r="F13" s="22" t="s">
        <v>137</v>
      </c>
      <c r="G13" s="12">
        <v>12</v>
      </c>
      <c r="H13" s="13">
        <f t="shared" ref="H13:H14" si="0">G13</f>
        <v>12</v>
      </c>
      <c r="I13" s="27">
        <f t="shared" ref="I13:I14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61"/>
      <c r="B14" s="62"/>
      <c r="C14" s="22" t="s">
        <v>138</v>
      </c>
      <c r="D14" s="22" t="s">
        <v>139</v>
      </c>
      <c r="E14" s="22" t="s">
        <v>140</v>
      </c>
      <c r="F14" s="22" t="s">
        <v>137</v>
      </c>
      <c r="G14" s="12">
        <v>32</v>
      </c>
      <c r="H14" s="13">
        <f t="shared" si="0"/>
        <v>32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/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4"/>
    <mergeCell ref="B12:B14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8" right="0.23622047244094491" top="0.39370078740157483" bottom="0.39370078740157483" header="0.31496062992125984" footer="0.31496062992125984"/>
  <pageSetup scale="44" orientation="portrait" r:id="rId1"/>
  <headerFooter>
    <oddHeader>&amp;RANEXO 4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view="pageBreakPreview" zoomScale="60" zoomScaleNormal="100" workbookViewId="0">
      <selection activeCell="E21" sqref="E21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27.5703125" bestFit="1" customWidth="1"/>
    <col min="5" max="5" width="17.28515625" customWidth="1"/>
    <col min="7" max="7" width="13.85546875" customWidth="1"/>
    <col min="10" max="10" width="13.42578125" customWidth="1"/>
    <col min="11" max="11" width="10.85546875" bestFit="1" customWidth="1"/>
    <col min="12" max="12" width="20.5703125" customWidth="1"/>
  </cols>
  <sheetData>
    <row r="1" spans="1:13" s="20" customFormat="1" ht="44.25" customHeight="1" x14ac:dyDescent="0.25">
      <c r="A1" s="65"/>
      <c r="B1" s="65"/>
      <c r="C1" s="82" t="s">
        <v>493</v>
      </c>
      <c r="D1" s="82"/>
      <c r="E1" s="82"/>
      <c r="F1" s="82"/>
      <c r="G1" s="82"/>
      <c r="H1" s="82"/>
      <c r="I1" s="82"/>
      <c r="J1" s="53"/>
      <c r="K1" s="64"/>
      <c r="L1" s="64"/>
      <c r="M1" s="64"/>
    </row>
    <row r="2" spans="1:13" s="20" customFormat="1" ht="49.5" customHeight="1" x14ac:dyDescent="0.25">
      <c r="A2" s="54"/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0" customFormat="1" ht="53.25" customHeight="1" x14ac:dyDescent="0.25">
      <c r="A3" s="65"/>
      <c r="B3" s="65"/>
      <c r="C3" s="63" t="s">
        <v>494</v>
      </c>
      <c r="D3" s="63"/>
      <c r="E3" s="63"/>
      <c r="F3" s="63"/>
      <c r="G3" s="63"/>
      <c r="H3" s="63"/>
      <c r="I3" s="63"/>
      <c r="J3" s="53"/>
      <c r="K3" s="54"/>
      <c r="L3" s="54"/>
      <c r="M3" s="54"/>
    </row>
    <row r="4" spans="1:13" s="20" customFormat="1" ht="18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20" customFormat="1" ht="18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20" customFormat="1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20" customFormat="1" ht="18" x14ac:dyDescent="0.25">
      <c r="A7" s="65" t="s">
        <v>42</v>
      </c>
      <c r="B7" s="65"/>
      <c r="C7" s="83">
        <v>1836200</v>
      </c>
      <c r="D7" s="83"/>
      <c r="E7" s="83"/>
      <c r="F7" s="54"/>
      <c r="G7" s="54"/>
      <c r="H7" s="54"/>
      <c r="I7" s="67" t="s">
        <v>495</v>
      </c>
      <c r="J7" s="67"/>
      <c r="K7" s="67"/>
      <c r="L7" s="67"/>
      <c r="M7" s="67"/>
    </row>
    <row r="8" spans="1:13" ht="6" customHeight="1" x14ac:dyDescent="0.3">
      <c r="A8" s="2"/>
      <c r="B8" s="2"/>
      <c r="C8" s="4"/>
      <c r="D8" s="4"/>
      <c r="E8" s="4"/>
      <c r="H8" s="3"/>
      <c r="I8" s="3"/>
      <c r="J8" s="3"/>
      <c r="K8" s="1"/>
      <c r="L8" s="1"/>
      <c r="M8" s="1"/>
    </row>
    <row r="9" spans="1:13" ht="15.75" thickBot="1" x14ac:dyDescent="0.3">
      <c r="A9" s="5" t="s">
        <v>9</v>
      </c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68" t="s">
        <v>19</v>
      </c>
      <c r="L9" s="68"/>
      <c r="M9" s="68"/>
    </row>
    <row r="10" spans="1:13" ht="21.75" customHeight="1" thickBot="1" x14ac:dyDescent="0.3">
      <c r="A10" s="80" t="s">
        <v>21</v>
      </c>
      <c r="B10" s="69" t="s">
        <v>20</v>
      </c>
      <c r="C10" s="69" t="s">
        <v>0</v>
      </c>
      <c r="D10" s="72" t="s">
        <v>1</v>
      </c>
      <c r="E10" s="72" t="s">
        <v>8</v>
      </c>
      <c r="F10" s="69" t="s">
        <v>3</v>
      </c>
      <c r="G10" s="74" t="s">
        <v>2</v>
      </c>
      <c r="H10" s="75"/>
      <c r="I10" s="76"/>
      <c r="J10" s="69" t="s">
        <v>23</v>
      </c>
      <c r="K10" s="77" t="s">
        <v>4</v>
      </c>
      <c r="L10" s="78"/>
      <c r="M10" s="79"/>
    </row>
    <row r="11" spans="1:13" ht="31.5" customHeight="1" thickBot="1" x14ac:dyDescent="0.3">
      <c r="A11" s="81"/>
      <c r="B11" s="70"/>
      <c r="C11" s="70"/>
      <c r="D11" s="73"/>
      <c r="E11" s="73"/>
      <c r="F11" s="70"/>
      <c r="G11" s="6" t="s">
        <v>5</v>
      </c>
      <c r="H11" s="8" t="s">
        <v>6</v>
      </c>
      <c r="I11" s="7" t="s">
        <v>7</v>
      </c>
      <c r="J11" s="70"/>
      <c r="K11" s="18" t="s">
        <v>39</v>
      </c>
      <c r="L11" s="9" t="s">
        <v>41</v>
      </c>
      <c r="M11" s="19" t="s">
        <v>40</v>
      </c>
    </row>
    <row r="12" spans="1:13" ht="147" customHeight="1" x14ac:dyDescent="0.25">
      <c r="A12" s="90" t="s">
        <v>141</v>
      </c>
      <c r="B12" s="62" t="s">
        <v>142</v>
      </c>
      <c r="C12" s="29" t="s">
        <v>143</v>
      </c>
      <c r="D12" s="34" t="s">
        <v>144</v>
      </c>
      <c r="E12" s="29" t="s">
        <v>145</v>
      </c>
      <c r="F12" s="34" t="s">
        <v>146</v>
      </c>
      <c r="G12" s="12">
        <v>12</v>
      </c>
      <c r="H12" s="13">
        <f>G12</f>
        <v>12</v>
      </c>
      <c r="I12" s="27">
        <f>G12/H12*100</f>
        <v>100</v>
      </c>
      <c r="J12" s="14" t="s">
        <v>503</v>
      </c>
      <c r="K12" s="15"/>
      <c r="L12" s="28" t="s">
        <v>30</v>
      </c>
      <c r="M12" s="17"/>
    </row>
    <row r="13" spans="1:13" ht="117" customHeight="1" x14ac:dyDescent="0.25">
      <c r="A13" s="90"/>
      <c r="B13" s="62"/>
      <c r="C13" s="29" t="s">
        <v>147</v>
      </c>
      <c r="D13" s="34" t="s">
        <v>148</v>
      </c>
      <c r="E13" s="29" t="s">
        <v>92</v>
      </c>
      <c r="F13" s="34" t="s">
        <v>149</v>
      </c>
      <c r="G13" s="12">
        <v>68</v>
      </c>
      <c r="H13" s="13">
        <f t="shared" ref="H13:H15" si="0">G13</f>
        <v>68</v>
      </c>
      <c r="I13" s="27">
        <f t="shared" ref="I13:I15" si="1">G13/H13*100</f>
        <v>100</v>
      </c>
      <c r="J13" s="14" t="s">
        <v>503</v>
      </c>
      <c r="K13" s="15"/>
      <c r="L13" s="28" t="s">
        <v>30</v>
      </c>
      <c r="M13" s="17"/>
    </row>
    <row r="14" spans="1:13" ht="73.5" customHeight="1" x14ac:dyDescent="0.25">
      <c r="A14" s="90"/>
      <c r="B14" s="62"/>
      <c r="C14" s="29" t="s">
        <v>150</v>
      </c>
      <c r="D14" s="34" t="s">
        <v>151</v>
      </c>
      <c r="E14" s="29" t="s">
        <v>92</v>
      </c>
      <c r="F14" s="34" t="s">
        <v>152</v>
      </c>
      <c r="G14" s="12">
        <v>12</v>
      </c>
      <c r="H14" s="13">
        <f t="shared" si="0"/>
        <v>12</v>
      </c>
      <c r="I14" s="27">
        <f t="shared" si="1"/>
        <v>100</v>
      </c>
      <c r="J14" s="14" t="s">
        <v>503</v>
      </c>
      <c r="K14" s="15"/>
      <c r="L14" s="28" t="s">
        <v>30</v>
      </c>
      <c r="M14" s="17"/>
    </row>
    <row r="15" spans="1:13" ht="74.25" customHeight="1" x14ac:dyDescent="0.25">
      <c r="A15" s="90"/>
      <c r="B15" s="62"/>
      <c r="C15" s="29" t="s">
        <v>153</v>
      </c>
      <c r="D15" s="34" t="s">
        <v>154</v>
      </c>
      <c r="E15" s="29" t="s">
        <v>92</v>
      </c>
      <c r="F15" s="34" t="s">
        <v>155</v>
      </c>
      <c r="G15" s="12">
        <v>12</v>
      </c>
      <c r="H15" s="13">
        <f t="shared" si="0"/>
        <v>12</v>
      </c>
      <c r="I15" s="27">
        <f t="shared" si="1"/>
        <v>100</v>
      </c>
      <c r="J15" s="14" t="s">
        <v>503</v>
      </c>
      <c r="K15" s="15"/>
      <c r="L15" s="28" t="s">
        <v>30</v>
      </c>
      <c r="M15" s="17"/>
    </row>
    <row r="16" spans="1:13" ht="74.25" customHeight="1" x14ac:dyDescent="0.25"/>
  </sheetData>
  <mergeCells count="21">
    <mergeCell ref="A5:M5"/>
    <mergeCell ref="A1:B1"/>
    <mergeCell ref="C1:I1"/>
    <mergeCell ref="K1:M1"/>
    <mergeCell ref="A3:B3"/>
    <mergeCell ref="C3:I3"/>
    <mergeCell ref="A12:A15"/>
    <mergeCell ref="B12:B15"/>
    <mergeCell ref="A7:B7"/>
    <mergeCell ref="C7:E7"/>
    <mergeCell ref="I7:M7"/>
    <mergeCell ref="K9:M9"/>
    <mergeCell ref="A10:A11"/>
    <mergeCell ref="B10:B11"/>
    <mergeCell ref="C10:C11"/>
    <mergeCell ref="D10:D11"/>
    <mergeCell ref="E10:E11"/>
    <mergeCell ref="F10:F11"/>
    <mergeCell ref="G10:I10"/>
    <mergeCell ref="J10:J11"/>
    <mergeCell ref="K10:M10"/>
  </mergeCells>
  <pageMargins left="0.44" right="0.23622047244094491" top="0.39370078740157483" bottom="0.39370078740157483" header="0.31496062992125984" footer="0.31496062992125984"/>
  <pageSetup scale="45" orientation="portrait" r:id="rId1"/>
  <headerFooter>
    <oddHeader>&amp;RANEXO 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38</vt:i4>
      </vt:variant>
    </vt:vector>
  </HeadingPairs>
  <TitlesOfParts>
    <vt:vector size="76" baseType="lpstr">
      <vt:lpstr>COMUNA</vt:lpstr>
      <vt:lpstr> SEGSERG</vt:lpstr>
      <vt:lpstr>RELACIONES EXTERIORES</vt:lpstr>
      <vt:lpstr>OFICILIA MAYOR </vt:lpstr>
      <vt:lpstr>OBRAS PUBLICAS</vt:lpstr>
      <vt:lpstr>TESORERIA Y CDC</vt:lpstr>
      <vt:lpstr>UNIDAD DE TRANSPARENCIA</vt:lpstr>
      <vt:lpstr>DEPARTAMENTO JURIDICO</vt:lpstr>
      <vt:lpstr>PARQUES Y JARDINES ALUMBRADO</vt:lpstr>
      <vt:lpstr>AGUA</vt:lpstr>
      <vt:lpstr>ECOLOGIA Y CULTURA</vt:lpstr>
      <vt:lpstr>CASA DE CULTURA Y CENTRO CULTUR</vt:lpstr>
      <vt:lpstr>CATASTRO</vt:lpstr>
      <vt:lpstr>SALUD</vt:lpstr>
      <vt:lpstr>UNIDAD DEPORTIVA</vt:lpstr>
      <vt:lpstr>INSTITUTO DE LA MUJER</vt:lpstr>
      <vt:lpstr>DIF, DESARROLLO, JUVENTUD</vt:lpstr>
      <vt:lpstr>DESARROLLO ECONOMICO Y RURAL</vt:lpstr>
      <vt:lpstr>REGISTRO CIVIL</vt:lpstr>
      <vt:lpstr>LIMPIA Y SERVICIOS PUBLICOS</vt:lpstr>
      <vt:lpstr>DIRECCION DE PANTEONES</vt:lpstr>
      <vt:lpstr>BIBLIOTECA MUNICIPAL</vt:lpstr>
      <vt:lpstr>COMUNICACION E INFORMATICA</vt:lpstr>
      <vt:lpstr>EDUCACION</vt:lpstr>
      <vt:lpstr>GOBERNACION Y REGLAMENTOS</vt:lpstr>
      <vt:lpstr>MERCADOS</vt:lpstr>
      <vt:lpstr>RASTRO</vt:lpstr>
      <vt:lpstr>PARQUE VEHICULAR</vt:lpstr>
      <vt:lpstr>PROFECO</vt:lpstr>
      <vt:lpstr>SUSPEG</vt:lpstr>
      <vt:lpstr>SEGURIDAD PUBLICA</vt:lpstr>
      <vt:lpstr>COMISARIOS</vt:lpstr>
      <vt:lpstr>PROTECCION CIVIL</vt:lpstr>
      <vt:lpstr>PREVENCION SOCIAL DEL DELITO</vt:lpstr>
      <vt:lpstr>SEGURIDAD VIAL</vt:lpstr>
      <vt:lpstr>TRANSITO MUNICIPAL</vt:lpstr>
      <vt:lpstr>COORDINACION GENERA Y DE NOTIFI</vt:lpstr>
      <vt:lpstr>SINDICATURA</vt:lpstr>
      <vt:lpstr>' SEGSERG'!Área_de_impresión</vt:lpstr>
      <vt:lpstr>AGUA!Área_de_impresión</vt:lpstr>
      <vt:lpstr>'BIBLIOTECA MUNICIPAL'!Área_de_impresión</vt:lpstr>
      <vt:lpstr>'CASA DE CULTURA Y CENTRO CULTUR'!Área_de_impresión</vt:lpstr>
      <vt:lpstr>CATASTRO!Área_de_impresión</vt:lpstr>
      <vt:lpstr>COMISARIOS!Área_de_impresión</vt:lpstr>
      <vt:lpstr>COMUNA!Área_de_impresión</vt:lpstr>
      <vt:lpstr>'COMUNICACION E INFORMATICA'!Área_de_impresión</vt:lpstr>
      <vt:lpstr>'COORDINACION GENERA Y DE NOTIFI'!Área_de_impresión</vt:lpstr>
      <vt:lpstr>'DEPARTAMENTO JURIDICO'!Área_de_impresión</vt:lpstr>
      <vt:lpstr>'DESARROLLO ECONOMICO Y RURAL'!Área_de_impresión</vt:lpstr>
      <vt:lpstr>'DIF, DESARROLLO, JUVENTUD'!Área_de_impresión</vt:lpstr>
      <vt:lpstr>'DIRECCION DE PANTEONES'!Área_de_impresión</vt:lpstr>
      <vt:lpstr>'ECOLOGIA Y CULTURA'!Área_de_impresión</vt:lpstr>
      <vt:lpstr>EDUCACION!Área_de_impresión</vt:lpstr>
      <vt:lpstr>'GOBERNACION Y REGLAMENTOS'!Área_de_impresión</vt:lpstr>
      <vt:lpstr>'INSTITUTO DE LA MUJER'!Área_de_impresión</vt:lpstr>
      <vt:lpstr>'LIMPIA Y SERVICIOS PUBLICOS'!Área_de_impresión</vt:lpstr>
      <vt:lpstr>MERCADOS!Área_de_impresión</vt:lpstr>
      <vt:lpstr>'OBRAS PUBLICAS'!Área_de_impresión</vt:lpstr>
      <vt:lpstr>'OFICILIA MAYOR '!Área_de_impresión</vt:lpstr>
      <vt:lpstr>'PARQUE VEHICULAR'!Área_de_impresión</vt:lpstr>
      <vt:lpstr>'PARQUES Y JARDINES ALUMBRADO'!Área_de_impresión</vt:lpstr>
      <vt:lpstr>'PREVENCION SOCIAL DEL DELITO'!Área_de_impresión</vt:lpstr>
      <vt:lpstr>PROFECO!Área_de_impresión</vt:lpstr>
      <vt:lpstr>'PROTECCION CIVIL'!Área_de_impresión</vt:lpstr>
      <vt:lpstr>RASTRO!Área_de_impresión</vt:lpstr>
      <vt:lpstr>'REGISTRO CIVIL'!Área_de_impresión</vt:lpstr>
      <vt:lpstr>'RELACIONES EXTERIORES'!Área_de_impresión</vt:lpstr>
      <vt:lpstr>SALUD!Área_de_impresión</vt:lpstr>
      <vt:lpstr>'SEGURIDAD PUBLICA'!Área_de_impresión</vt:lpstr>
      <vt:lpstr>'SEGURIDAD VIAL'!Área_de_impresión</vt:lpstr>
      <vt:lpstr>SINDICATURA!Área_de_impresión</vt:lpstr>
      <vt:lpstr>SUSPEG!Área_de_impresión</vt:lpstr>
      <vt:lpstr>'TESORERIA Y CDC'!Área_de_impresión</vt:lpstr>
      <vt:lpstr>'TRANSITO MUNICIPAL'!Área_de_impresión</vt:lpstr>
      <vt:lpstr>'UNIDAD DE TRANSPARENCIA'!Área_de_impresión</vt:lpstr>
      <vt:lpstr>'UNIDAD DEPORTIVA'!Área_de_impresión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PC</cp:lastModifiedBy>
  <cp:lastPrinted>2025-04-25T06:39:09Z</cp:lastPrinted>
  <dcterms:created xsi:type="dcterms:W3CDTF">2023-04-20T14:22:20Z</dcterms:created>
  <dcterms:modified xsi:type="dcterms:W3CDTF">2025-05-15T21:07:20Z</dcterms:modified>
</cp:coreProperties>
</file>